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5" yWindow="-240" windowWidth="13560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7" i="1"/>
  <c r="G8"/>
  <c r="G7"/>
  <c r="G34"/>
  <c r="G33"/>
  <c r="G32"/>
  <c r="G31"/>
  <c r="G30"/>
  <c r="G29"/>
  <c r="G26"/>
  <c r="G25"/>
  <c r="G24"/>
  <c r="G23"/>
  <c r="G21"/>
  <c r="G20"/>
  <c r="G19"/>
  <c r="G18"/>
  <c r="G17"/>
  <c r="G16"/>
  <c r="G14"/>
  <c r="G13"/>
  <c r="G12"/>
  <c r="G11"/>
  <c r="G10"/>
  <c r="G9"/>
  <c r="C11" l="1"/>
  <c r="F30" l="1"/>
  <c r="E30"/>
  <c r="E29" s="1"/>
  <c r="F18"/>
  <c r="E18"/>
  <c r="F13"/>
  <c r="E13"/>
  <c r="F11"/>
  <c r="E11"/>
  <c r="F9"/>
  <c r="E9"/>
  <c r="E8" s="1"/>
  <c r="E7" l="1"/>
  <c r="F29"/>
  <c r="F8"/>
  <c r="C18"/>
  <c r="D18"/>
  <c r="D30"/>
  <c r="C30"/>
  <c r="C29" s="1"/>
  <c r="D13"/>
  <c r="C13"/>
  <c r="D11"/>
  <c r="D9"/>
  <c r="C9"/>
  <c r="D29" l="1"/>
  <c r="F7"/>
  <c r="D8"/>
  <c r="C8"/>
  <c r="C7" s="1"/>
  <c r="D7" l="1"/>
</calcChain>
</file>

<file path=xl/sharedStrings.xml><?xml version="1.0" encoding="utf-8"?>
<sst xmlns="http://schemas.openxmlformats.org/spreadsheetml/2006/main" count="80" uniqueCount="79">
  <si>
    <t>Наименование показателя</t>
  </si>
  <si>
    <t>ВСЕГО ДОХОДОВ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</si>
  <si>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</si>
  <si>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</si>
  <si>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</si>
  <si>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</si>
  <si>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</si>
  <si>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</si>
  <si>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</si>
  <si>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</si>
  <si>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</si>
  <si>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</si>
  <si>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</si>
  <si>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</si>
  <si>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</si>
  <si>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</si>
  <si>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</si>
  <si>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</si>
  <si>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</si>
  <si>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</si>
  <si>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</si>
  <si>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</si>
  <si>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</si>
  <si>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</si>
  <si>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</si>
  <si>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</si>
  <si>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</si>
  <si>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ЗАДОЛЖЕННОСТЬ И ПЕРЕРАСЧЕТЫ ПО ОТМЕНЕННЫМ НАЛОГАМ,СБОРАМ И ИНЫМ ОБЯЗАТЕЛЬНЫМ ПЛАТЕЖАМ</t>
  </si>
  <si>
    <t>ед. изм.: тыс. рублей</t>
  </si>
  <si>
    <t>Опочецкий муниципальный округ Псковской области</t>
  </si>
  <si>
    <t>Сведения о фактических поступлениях доходов по видам доходов  в сравнении с первоначально утвержденными (установленными) решением  о бюджете значениями и с уточненными значениями  с учетом внесенных изменений и фактическими значениями за предыдущий отчетный финансовый год</t>
  </si>
  <si>
    <t>Первоначально утвержденные плановые показатели на 2023 год</t>
  </si>
  <si>
    <t>Утвержденные плановые показатели на 2023 год с учетом изменений на 01.01.2024</t>
  </si>
  <si>
    <t>Факт за 2022 год</t>
  </si>
  <si>
    <t>Факт за 2023 год</t>
  </si>
  <si>
    <t xml:space="preserve"> %  к первоначально утвержденным плановым показателям</t>
  </si>
  <si>
    <t>ВОЗВРАТ ОСТАТКОВ СУБСИДИЙ, СУБВЕНЦИЙ И ИНЫХ МЕЖБЮДЖЕТНЫХ ТРАНСФЕРТОВ, ИМЕЮЩИХ ЦЕЛЕВОЕ НАЗНАЧЕНИЕ, ПРОШЛЫХ ЛЕТ</t>
  </si>
  <si>
    <t>Код бюджетной классификации</t>
  </si>
  <si>
    <t xml:space="preserve">000 1 00 00000 00 0000 000 </t>
  </si>
  <si>
    <t xml:space="preserve">000 1 01 00000 00 0000 000 </t>
  </si>
  <si>
    <t>000 1 01 02000 01 0000 110</t>
  </si>
  <si>
    <t>000 1 03 00000 00 0000 000</t>
  </si>
  <si>
    <t xml:space="preserve">000 1 05 00000 00 0000 000 </t>
  </si>
  <si>
    <t>000 1 05 03000 01 0000 110</t>
  </si>
  <si>
    <t xml:space="preserve">000 1 08 00000 00 0000 000 </t>
  </si>
  <si>
    <t xml:space="preserve">000 1 11 00000 00 0000 000 </t>
  </si>
  <si>
    <t xml:space="preserve">000 1 12 00000 00 0000 000 </t>
  </si>
  <si>
    <t xml:space="preserve">000 1 13 00000 00 0000 000 </t>
  </si>
  <si>
    <t>000 1 14 00000 00 0000 000</t>
  </si>
  <si>
    <t xml:space="preserve">000 1 16 00000 00 0000 000 </t>
  </si>
  <si>
    <t xml:space="preserve">000 2 00 00000 00 0000 000 </t>
  </si>
  <si>
    <t xml:space="preserve">000 1 06 00000 00 0000 000 </t>
  </si>
  <si>
    <t xml:space="preserve">000 2 02 00000 00 0000 000 </t>
  </si>
  <si>
    <t xml:space="preserve">000 2 02 10000 00 0000 000 </t>
  </si>
  <si>
    <t xml:space="preserve">000 2 02 22000 00 0000 000 </t>
  </si>
  <si>
    <t xml:space="preserve">000 2 02 30000 00 0000 000 </t>
  </si>
  <si>
    <t xml:space="preserve">000 2 02 40000 00 0000 000 </t>
  </si>
  <si>
    <t>000 1 03 02000 01 0000 110</t>
  </si>
  <si>
    <t>000 1 05 01000 00 0000 110</t>
  </si>
  <si>
    <t>000 1 05 02000 02 0000 110</t>
  </si>
  <si>
    <t>000 1 05 04020 02 0000 110</t>
  </si>
  <si>
    <t xml:space="preserve">000 1 0601000 00 0000 110 </t>
  </si>
  <si>
    <t xml:space="preserve">000 1 0600000 00 0000 110 </t>
  </si>
  <si>
    <t xml:space="preserve">000 1 09 00000 00 0000 000 </t>
  </si>
  <si>
    <t>ДОХОДЫ ОТ ОКАЗАНИЯ ПЛАТНЫХ УСЛУГ И КОМПЕНСАЦИИ ЗАТРАТ ГОСУДАРСТВА</t>
  </si>
  <si>
    <t>000 1 17 00000 00 0000 000</t>
  </si>
  <si>
    <t xml:space="preserve">000 2 18 00000 00 0000 000 </t>
  </si>
  <si>
    <t>в связи с заключением новых договоров аренды</t>
  </si>
  <si>
    <t>за счет продажи земельных участков</t>
  </si>
  <si>
    <t>5= (4/2)*100 -100</t>
  </si>
  <si>
    <t>рост поступлений за счет увеличения количества взысканий (штрафов) и иных сумм возмещения ущерба</t>
  </si>
  <si>
    <t>отклонение фактических от первоначально от первоначально планируемых значений обусловлено поступлениями госпошлины, которая носит заявительный характер</t>
  </si>
  <si>
    <t xml:space="preserve">пояснения различий между первоначально утвержденными (установленными) показателями доходов и фактическими значениями </t>
  </si>
  <si>
    <t>увеличение спроса на автомобильный бензин</t>
  </si>
  <si>
    <t>уменьшение связано со снижением количества плательщиков, применяющих патентную систему налогобложения</t>
  </si>
  <si>
    <t>в соответствии с Законом Псковской области</t>
  </si>
  <si>
    <t>не поступил налог от налогоплательщиков</t>
  </si>
  <si>
    <t>увеличение платежей</t>
  </si>
  <si>
    <t>рост поступлений за счет увеличения начислений по налогу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</si>
</sst>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4" fontId="8" fillId="0" borderId="4">
      <alignment horizontal="right"/>
    </xf>
    <xf numFmtId="0" fontId="14" fillId="0" borderId="9">
      <alignment horizontal="left" wrapText="1" indent="2"/>
    </xf>
  </cellStyleXfs>
  <cellXfs count="4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1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wrapText="1"/>
    </xf>
    <xf numFmtId="164" fontId="4" fillId="0" borderId="5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/>
    <xf numFmtId="164" fontId="1" fillId="0" borderId="1" xfId="0" applyNumberFormat="1" applyFont="1" applyBorder="1"/>
    <xf numFmtId="164" fontId="7" fillId="0" borderId="4" xfId="2" applyNumberFormat="1" applyFont="1" applyFill="1" applyAlignment="1" applyProtection="1">
      <alignment horizontal="right" vertical="center"/>
    </xf>
    <xf numFmtId="164" fontId="9" fillId="0" borderId="4" xfId="2" applyNumberFormat="1" applyFont="1" applyFill="1" applyAlignment="1" applyProtection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7" fillId="0" borderId="4" xfId="2" applyNumberFormat="1" applyFont="1" applyFill="1" applyAlignment="1" applyProtection="1">
      <alignment horizontal="right"/>
    </xf>
    <xf numFmtId="164" fontId="9" fillId="0" borderId="4" xfId="2" applyNumberFormat="1" applyFont="1" applyFill="1" applyAlignment="1" applyProtection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/>
    <xf numFmtId="164" fontId="12" fillId="0" borderId="6" xfId="0" applyNumberFormat="1" applyFont="1" applyFill="1" applyBorder="1" applyAlignment="1">
      <alignment horizontal="right"/>
    </xf>
    <xf numFmtId="164" fontId="10" fillId="0" borderId="4" xfId="2" applyNumberFormat="1" applyFont="1" applyFill="1" applyAlignment="1" applyProtection="1">
      <alignment horizontal="right"/>
    </xf>
    <xf numFmtId="0" fontId="1" fillId="0" borderId="1" xfId="0" applyFont="1" applyBorder="1" applyAlignment="1">
      <alignment wrapText="1"/>
    </xf>
    <xf numFmtId="0" fontId="9" fillId="0" borderId="2" xfId="1" applyNumberFormat="1" applyFont="1" applyFill="1" applyBorder="1" applyAlignment="1">
      <alignment horizontal="left" vertical="top" wrapText="1"/>
    </xf>
    <xf numFmtId="164" fontId="10" fillId="0" borderId="7" xfId="2" applyNumberFormat="1" applyFont="1" applyFill="1" applyBorder="1" applyAlignment="1" applyProtection="1">
      <alignment horizontal="right"/>
    </xf>
    <xf numFmtId="164" fontId="11" fillId="0" borderId="8" xfId="0" applyNumberFormat="1" applyFont="1" applyFill="1" applyBorder="1" applyAlignment="1">
      <alignment horizontal="right"/>
    </xf>
    <xf numFmtId="0" fontId="0" fillId="0" borderId="1" xfId="0" applyBorder="1"/>
    <xf numFmtId="4" fontId="13" fillId="0" borderId="1" xfId="0" applyNumberFormat="1" applyFont="1" applyBorder="1"/>
    <xf numFmtId="164" fontId="1" fillId="0" borderId="5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7" fillId="0" borderId="6" xfId="0" applyFont="1" applyBorder="1" applyAlignment="1">
      <alignment vertical="center" wrapText="1"/>
    </xf>
    <xf numFmtId="0" fontId="15" fillId="0" borderId="10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" xfId="1"/>
    <cellStyle name="xl45" xfId="2"/>
    <cellStyle name="xl75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H22" sqref="H22"/>
    </sheetView>
  </sheetViews>
  <sheetFormatPr defaultRowHeight="15"/>
  <cols>
    <col min="1" max="1" width="22.42578125" customWidth="1"/>
    <col min="2" max="2" width="40" customWidth="1"/>
    <col min="3" max="3" width="13.140625" customWidth="1"/>
    <col min="4" max="4" width="16.28515625" customWidth="1"/>
    <col min="5" max="6" width="13.28515625" customWidth="1"/>
    <col min="7" max="7" width="16.42578125" customWidth="1"/>
    <col min="8" max="8" width="62.28515625" customWidth="1"/>
  </cols>
  <sheetData>
    <row r="1" spans="1:8" ht="70.5" customHeight="1">
      <c r="B1" s="46" t="s">
        <v>30</v>
      </c>
      <c r="C1" s="46"/>
      <c r="D1" s="46"/>
      <c r="E1" s="46"/>
      <c r="F1" s="46"/>
      <c r="G1" s="46"/>
    </row>
    <row r="2" spans="1:8" ht="15.75">
      <c r="B2" s="47" t="s">
        <v>29</v>
      </c>
      <c r="C2" s="48"/>
      <c r="D2" s="48"/>
      <c r="E2" s="48"/>
      <c r="F2" s="48"/>
      <c r="G2" s="48"/>
    </row>
    <row r="3" spans="1:8">
      <c r="B3" s="1" t="s">
        <v>28</v>
      </c>
      <c r="C3" s="1"/>
      <c r="D3" s="1"/>
      <c r="E3" s="1"/>
      <c r="F3" s="1"/>
      <c r="G3" s="1"/>
    </row>
    <row r="4" spans="1:8" ht="27.75" customHeight="1">
      <c r="A4" s="38" t="s">
        <v>37</v>
      </c>
      <c r="B4" s="36" t="s">
        <v>0</v>
      </c>
      <c r="C4" s="44" t="s">
        <v>31</v>
      </c>
      <c r="D4" s="44" t="s">
        <v>32</v>
      </c>
      <c r="E4" s="44" t="s">
        <v>33</v>
      </c>
      <c r="F4" s="44" t="s">
        <v>34</v>
      </c>
      <c r="G4" s="40" t="s">
        <v>35</v>
      </c>
      <c r="H4" s="42" t="s">
        <v>72</v>
      </c>
    </row>
    <row r="5" spans="1:8" ht="91.5" customHeight="1">
      <c r="A5" s="39"/>
      <c r="B5" s="37"/>
      <c r="C5" s="45"/>
      <c r="D5" s="45"/>
      <c r="E5" s="45"/>
      <c r="F5" s="45"/>
      <c r="G5" s="41"/>
      <c r="H5" s="43"/>
    </row>
    <row r="6" spans="1:8">
      <c r="A6" s="24"/>
      <c r="B6" s="2">
        <v>1</v>
      </c>
      <c r="C6" s="3">
        <v>2</v>
      </c>
      <c r="D6" s="3">
        <v>4</v>
      </c>
      <c r="E6" s="3">
        <v>2</v>
      </c>
      <c r="F6" s="3">
        <v>4</v>
      </c>
      <c r="G6" s="3" t="s">
        <v>69</v>
      </c>
      <c r="H6" s="33"/>
    </row>
    <row r="7" spans="1:8">
      <c r="A7" s="24"/>
      <c r="B7" s="4" t="s">
        <v>1</v>
      </c>
      <c r="C7" s="8">
        <f>C8+C29</f>
        <v>413750</v>
      </c>
      <c r="D7" s="8">
        <f>D8+D29</f>
        <v>451410</v>
      </c>
      <c r="E7" s="8">
        <f>E8+E29</f>
        <v>426347</v>
      </c>
      <c r="F7" s="8">
        <f>F8+F29</f>
        <v>450368</v>
      </c>
      <c r="G7" s="26">
        <f t="shared" ref="G7:G34" si="0">F7/C7*100-100</f>
        <v>8.8502719033232609</v>
      </c>
      <c r="H7" s="34"/>
    </row>
    <row r="8" spans="1:8" ht="18.75" customHeight="1">
      <c r="A8" s="27" t="s">
        <v>38</v>
      </c>
      <c r="B8" s="4" t="s">
        <v>2</v>
      </c>
      <c r="C8" s="9">
        <f>C9+C11+C13+C18+C21+C23+C24+C25+C26+C27+C28+C22</f>
        <v>120791</v>
      </c>
      <c r="D8" s="9">
        <f t="shared" ref="D8" si="1">D9+D11+D13+D18+D21+D23+D24+D25+D26+D27+D28+D22</f>
        <v>124133</v>
      </c>
      <c r="E8" s="9">
        <f>E9+E11+E13+E18+E21+E23+E24+E25+E26+E27+E28+E22</f>
        <v>115853</v>
      </c>
      <c r="F8" s="9">
        <f>F9+F11+F13+F18+F21+F23+F24+F25+F26+F27+F28+F22</f>
        <v>124813</v>
      </c>
      <c r="G8" s="26">
        <f>F8/C8*100-100</f>
        <v>3.3297182737124444</v>
      </c>
      <c r="H8" s="34"/>
    </row>
    <row r="9" spans="1:8" ht="12.75" customHeight="1">
      <c r="A9" s="27" t="s">
        <v>39</v>
      </c>
      <c r="B9" s="4" t="s">
        <v>3</v>
      </c>
      <c r="C9" s="10">
        <f>C10</f>
        <v>58593</v>
      </c>
      <c r="D9" s="10">
        <f t="shared" ref="D9:F9" si="2">D10</f>
        <v>58523</v>
      </c>
      <c r="E9" s="10">
        <f>E10</f>
        <v>54825</v>
      </c>
      <c r="F9" s="10">
        <f t="shared" si="2"/>
        <v>60328</v>
      </c>
      <c r="G9" s="26">
        <f t="shared" si="0"/>
        <v>2.9611045688051405</v>
      </c>
      <c r="H9" s="34"/>
    </row>
    <row r="10" spans="1:8" ht="15.75" customHeight="1">
      <c r="A10" s="28" t="s">
        <v>40</v>
      </c>
      <c r="B10" s="5" t="s">
        <v>4</v>
      </c>
      <c r="C10" s="11">
        <v>58593</v>
      </c>
      <c r="D10" s="6">
        <v>58523</v>
      </c>
      <c r="E10" s="11">
        <v>54825</v>
      </c>
      <c r="F10" s="6">
        <v>60328</v>
      </c>
      <c r="G10" s="12">
        <f t="shared" si="0"/>
        <v>2.9611045688051405</v>
      </c>
      <c r="H10" s="34"/>
    </row>
    <row r="11" spans="1:8" ht="41.25" customHeight="1">
      <c r="A11" s="29" t="s">
        <v>41</v>
      </c>
      <c r="B11" s="4" t="s">
        <v>5</v>
      </c>
      <c r="C11" s="13">
        <f>C12</f>
        <v>22208</v>
      </c>
      <c r="D11" s="13">
        <f t="shared" ref="D11:F11" si="3">D12</f>
        <v>25594</v>
      </c>
      <c r="E11" s="13">
        <f>E12</f>
        <v>23055</v>
      </c>
      <c r="F11" s="13">
        <f t="shared" si="3"/>
        <v>25847</v>
      </c>
      <c r="G11" s="26">
        <f t="shared" si="0"/>
        <v>16.385987031700296</v>
      </c>
      <c r="H11" s="34" t="s">
        <v>73</v>
      </c>
    </row>
    <row r="12" spans="1:8" ht="45.75" customHeight="1">
      <c r="A12" s="32" t="s">
        <v>57</v>
      </c>
      <c r="B12" s="5" t="s">
        <v>6</v>
      </c>
      <c r="C12" s="14">
        <v>22208</v>
      </c>
      <c r="D12" s="6">
        <v>25594</v>
      </c>
      <c r="E12" s="14">
        <v>23055</v>
      </c>
      <c r="F12" s="6">
        <v>25847</v>
      </c>
      <c r="G12" s="12">
        <f t="shared" si="0"/>
        <v>16.385987031700296</v>
      </c>
      <c r="H12" s="34"/>
    </row>
    <row r="13" spans="1:8" ht="23.25" customHeight="1">
      <c r="A13" s="27" t="s">
        <v>42</v>
      </c>
      <c r="B13" s="4" t="s">
        <v>7</v>
      </c>
      <c r="C13" s="15">
        <f>C14+C15+C16+C17</f>
        <v>13392</v>
      </c>
      <c r="D13" s="15">
        <f t="shared" ref="D13" si="4">D14+D15+D16+D17</f>
        <v>13381</v>
      </c>
      <c r="E13" s="15">
        <f>E14+E15+E16+E17</f>
        <v>10942</v>
      </c>
      <c r="F13" s="15">
        <f t="shared" ref="F13" si="5">F14+F15+F16+F17</f>
        <v>12509</v>
      </c>
      <c r="G13" s="26">
        <f t="shared" si="0"/>
        <v>-6.5934886499402552</v>
      </c>
      <c r="H13" s="34"/>
    </row>
    <row r="14" spans="1:8" ht="36" customHeight="1">
      <c r="A14" s="28" t="s">
        <v>58</v>
      </c>
      <c r="B14" s="5" t="s">
        <v>8</v>
      </c>
      <c r="C14" s="14">
        <v>11580</v>
      </c>
      <c r="D14" s="6">
        <v>11580</v>
      </c>
      <c r="E14" s="14">
        <v>9013</v>
      </c>
      <c r="F14" s="6">
        <v>11503</v>
      </c>
      <c r="G14" s="12">
        <f t="shared" si="0"/>
        <v>-0.66493955094991009</v>
      </c>
      <c r="H14" s="34"/>
    </row>
    <row r="15" spans="1:8" ht="32.25" customHeight="1">
      <c r="A15" s="28" t="s">
        <v>59</v>
      </c>
      <c r="B15" s="5" t="s">
        <v>9</v>
      </c>
      <c r="C15" s="14">
        <v>0</v>
      </c>
      <c r="D15" s="16">
        <v>0</v>
      </c>
      <c r="E15" s="14">
        <v>69</v>
      </c>
      <c r="F15" s="16">
        <v>-54</v>
      </c>
      <c r="G15" s="26"/>
      <c r="H15" s="34"/>
    </row>
    <row r="16" spans="1:8" ht="19.5" customHeight="1">
      <c r="A16" s="28" t="s">
        <v>43</v>
      </c>
      <c r="B16" s="5" t="s">
        <v>10</v>
      </c>
      <c r="C16" s="14">
        <v>137</v>
      </c>
      <c r="D16" s="16">
        <v>126</v>
      </c>
      <c r="E16" s="14">
        <v>177</v>
      </c>
      <c r="F16" s="16">
        <v>99</v>
      </c>
      <c r="G16" s="12">
        <f t="shared" si="0"/>
        <v>-27.737226277372258</v>
      </c>
      <c r="H16" s="34" t="s">
        <v>76</v>
      </c>
    </row>
    <row r="17" spans="1:8" ht="47.25" customHeight="1">
      <c r="A17" s="30" t="s">
        <v>60</v>
      </c>
      <c r="B17" s="5" t="s">
        <v>11</v>
      </c>
      <c r="C17" s="14">
        <v>1675</v>
      </c>
      <c r="D17" s="6">
        <v>1675</v>
      </c>
      <c r="E17" s="14">
        <v>1683</v>
      </c>
      <c r="F17" s="6">
        <v>961</v>
      </c>
      <c r="G17" s="12">
        <f t="shared" si="0"/>
        <v>-42.626865671641788</v>
      </c>
      <c r="H17" s="35" t="s">
        <v>74</v>
      </c>
    </row>
    <row r="18" spans="1:8" ht="19.5" customHeight="1">
      <c r="A18" s="27" t="s">
        <v>51</v>
      </c>
      <c r="B18" s="4" t="s">
        <v>12</v>
      </c>
      <c r="C18" s="17">
        <f t="shared" ref="C18:E18" si="6">C19+C20</f>
        <v>17564</v>
      </c>
      <c r="D18" s="17">
        <f>D19+D20</f>
        <v>12652</v>
      </c>
      <c r="E18" s="17">
        <f t="shared" si="6"/>
        <v>14135</v>
      </c>
      <c r="F18" s="17">
        <f>F19+F20</f>
        <v>12277</v>
      </c>
      <c r="G18" s="26">
        <f t="shared" si="0"/>
        <v>-30.101343657481223</v>
      </c>
      <c r="H18" s="34"/>
    </row>
    <row r="19" spans="1:8" ht="19.5" customHeight="1">
      <c r="A19" s="28" t="s">
        <v>61</v>
      </c>
      <c r="B19" s="5" t="s">
        <v>13</v>
      </c>
      <c r="C19" s="14">
        <v>2072</v>
      </c>
      <c r="D19" s="6">
        <v>2403</v>
      </c>
      <c r="E19" s="14">
        <v>2400</v>
      </c>
      <c r="F19" s="6">
        <v>2315</v>
      </c>
      <c r="G19" s="12">
        <f t="shared" si="0"/>
        <v>11.727799227799224</v>
      </c>
      <c r="H19" s="34" t="s">
        <v>78</v>
      </c>
    </row>
    <row r="20" spans="1:8" ht="15" customHeight="1">
      <c r="A20" s="28" t="s">
        <v>62</v>
      </c>
      <c r="B20" s="5" t="s">
        <v>14</v>
      </c>
      <c r="C20" s="14">
        <v>15492</v>
      </c>
      <c r="D20" s="6">
        <v>10249</v>
      </c>
      <c r="E20" s="14">
        <v>11735</v>
      </c>
      <c r="F20" s="6">
        <v>9962</v>
      </c>
      <c r="G20" s="12">
        <f t="shared" si="0"/>
        <v>-35.695843015750057</v>
      </c>
      <c r="H20" s="34" t="s">
        <v>76</v>
      </c>
    </row>
    <row r="21" spans="1:8" ht="45.75" customHeight="1">
      <c r="A21" s="27" t="s">
        <v>44</v>
      </c>
      <c r="B21" s="4" t="s">
        <v>15</v>
      </c>
      <c r="C21" s="13">
        <v>3145</v>
      </c>
      <c r="D21" s="7">
        <v>3145</v>
      </c>
      <c r="E21" s="13">
        <v>3187</v>
      </c>
      <c r="F21" s="7">
        <v>2832</v>
      </c>
      <c r="G21" s="26">
        <f t="shared" si="0"/>
        <v>-9.9523052464228954</v>
      </c>
      <c r="H21" s="35" t="s">
        <v>71</v>
      </c>
    </row>
    <row r="22" spans="1:8" ht="44.25" customHeight="1">
      <c r="A22" s="27" t="s">
        <v>63</v>
      </c>
      <c r="B22" s="4" t="s">
        <v>27</v>
      </c>
      <c r="C22" s="13">
        <v>0</v>
      </c>
      <c r="D22" s="7">
        <v>0</v>
      </c>
      <c r="E22" s="13">
        <v>85</v>
      </c>
      <c r="F22" s="7">
        <v>0</v>
      </c>
      <c r="G22" s="26"/>
      <c r="H22" s="34"/>
    </row>
    <row r="23" spans="1:8" ht="75.75" customHeight="1">
      <c r="A23" s="27" t="s">
        <v>45</v>
      </c>
      <c r="B23" s="4" t="s">
        <v>16</v>
      </c>
      <c r="C23" s="13">
        <v>2823</v>
      </c>
      <c r="D23" s="7">
        <v>3397</v>
      </c>
      <c r="E23" s="13">
        <v>3116</v>
      </c>
      <c r="F23" s="7">
        <v>3353</v>
      </c>
      <c r="G23" s="26">
        <f t="shared" si="0"/>
        <v>18.774353524619201</v>
      </c>
      <c r="H23" s="35" t="s">
        <v>67</v>
      </c>
    </row>
    <row r="24" spans="1:8" ht="31.5" customHeight="1">
      <c r="A24" s="31" t="s">
        <v>46</v>
      </c>
      <c r="B24" s="4" t="s">
        <v>17</v>
      </c>
      <c r="C24" s="13">
        <v>631</v>
      </c>
      <c r="D24" s="18">
        <v>1150</v>
      </c>
      <c r="E24" s="13">
        <v>948</v>
      </c>
      <c r="F24" s="18">
        <v>1141</v>
      </c>
      <c r="G24" s="26">
        <f t="shared" si="0"/>
        <v>80.824088748018994</v>
      </c>
      <c r="H24" s="34" t="s">
        <v>77</v>
      </c>
    </row>
    <row r="25" spans="1:8" ht="43.5" customHeight="1">
      <c r="A25" s="27" t="s">
        <v>47</v>
      </c>
      <c r="B25" s="4" t="s">
        <v>64</v>
      </c>
      <c r="C25" s="13">
        <v>1900</v>
      </c>
      <c r="D25" s="7">
        <v>1900</v>
      </c>
      <c r="E25" s="13">
        <v>1878</v>
      </c>
      <c r="F25" s="7">
        <v>1810</v>
      </c>
      <c r="G25" s="26">
        <f t="shared" si="0"/>
        <v>-4.7368421052631646</v>
      </c>
      <c r="H25" s="34"/>
    </row>
    <row r="26" spans="1:8" ht="75.75" customHeight="1">
      <c r="A26" s="27" t="s">
        <v>48</v>
      </c>
      <c r="B26" s="4" t="s">
        <v>18</v>
      </c>
      <c r="C26" s="13">
        <v>108</v>
      </c>
      <c r="D26" s="7">
        <v>3971</v>
      </c>
      <c r="E26" s="13">
        <v>2403</v>
      </c>
      <c r="F26" s="7">
        <v>3949</v>
      </c>
      <c r="G26" s="26">
        <f t="shared" si="0"/>
        <v>3556.4814814814818</v>
      </c>
      <c r="H26" s="35" t="s">
        <v>68</v>
      </c>
    </row>
    <row r="27" spans="1:8" ht="29.25" customHeight="1">
      <c r="A27" s="27" t="s">
        <v>49</v>
      </c>
      <c r="B27" s="4" t="s">
        <v>19</v>
      </c>
      <c r="C27" s="13">
        <v>427</v>
      </c>
      <c r="D27" s="7">
        <v>420</v>
      </c>
      <c r="E27" s="13">
        <v>1079</v>
      </c>
      <c r="F27" s="7">
        <v>926</v>
      </c>
      <c r="G27" s="26">
        <f>F27/C27*100-100</f>
        <v>116.8618266978923</v>
      </c>
      <c r="H27" s="35" t="s">
        <v>70</v>
      </c>
    </row>
    <row r="28" spans="1:8" ht="18.75" customHeight="1">
      <c r="A28" s="31" t="s">
        <v>65</v>
      </c>
      <c r="B28" s="4" t="s">
        <v>20</v>
      </c>
      <c r="C28" s="13">
        <v>0</v>
      </c>
      <c r="D28" s="7">
        <v>0</v>
      </c>
      <c r="E28" s="13">
        <v>200</v>
      </c>
      <c r="F28" s="7">
        <v>-159</v>
      </c>
      <c r="G28" s="26"/>
      <c r="H28" s="34"/>
    </row>
    <row r="29" spans="1:8" ht="22.5" customHeight="1">
      <c r="A29" s="31" t="s">
        <v>50</v>
      </c>
      <c r="B29" s="4" t="s">
        <v>21</v>
      </c>
      <c r="C29" s="17">
        <f>C30</f>
        <v>292959</v>
      </c>
      <c r="D29" s="17">
        <f t="shared" ref="D29" si="7">D30</f>
        <v>327277</v>
      </c>
      <c r="E29" s="17">
        <f>E30+F35</f>
        <v>310494</v>
      </c>
      <c r="F29" s="17">
        <f>F30+F35</f>
        <v>325555</v>
      </c>
      <c r="G29" s="26">
        <f t="shared" si="0"/>
        <v>11.126471622308927</v>
      </c>
      <c r="H29" s="35" t="s">
        <v>75</v>
      </c>
    </row>
    <row r="30" spans="1:8" ht="45.75" customHeight="1">
      <c r="A30" s="31" t="s">
        <v>52</v>
      </c>
      <c r="B30" s="4" t="s">
        <v>22</v>
      </c>
      <c r="C30" s="17">
        <f>C31+C32+C33+C34</f>
        <v>292959</v>
      </c>
      <c r="D30" s="17">
        <f t="shared" ref="D30" si="8">D31+D32+D33+D34</f>
        <v>327277</v>
      </c>
      <c r="E30" s="17">
        <f>E31+E32+E33+E34</f>
        <v>310497</v>
      </c>
      <c r="F30" s="17">
        <f t="shared" ref="F30" si="9">F31+F32+F33+F34</f>
        <v>325558</v>
      </c>
      <c r="G30" s="26">
        <f t="shared" si="0"/>
        <v>11.127495656388774</v>
      </c>
      <c r="H30" s="34"/>
    </row>
    <row r="31" spans="1:8" ht="34.5" customHeight="1">
      <c r="A31" s="31" t="s">
        <v>53</v>
      </c>
      <c r="B31" s="5" t="s">
        <v>23</v>
      </c>
      <c r="C31" s="19">
        <v>108469</v>
      </c>
      <c r="D31" s="16">
        <v>126150</v>
      </c>
      <c r="E31" s="19">
        <v>116496</v>
      </c>
      <c r="F31" s="16">
        <v>126150</v>
      </c>
      <c r="G31" s="12">
        <f t="shared" si="0"/>
        <v>16.30050982308309</v>
      </c>
      <c r="H31" s="34"/>
    </row>
    <row r="32" spans="1:8" ht="33" customHeight="1">
      <c r="A32" s="31" t="s">
        <v>54</v>
      </c>
      <c r="B32" s="5" t="s">
        <v>24</v>
      </c>
      <c r="C32" s="14">
        <v>49225</v>
      </c>
      <c r="D32" s="16">
        <v>55188</v>
      </c>
      <c r="E32" s="14">
        <v>50181</v>
      </c>
      <c r="F32" s="16">
        <v>54905</v>
      </c>
      <c r="G32" s="12">
        <f t="shared" si="0"/>
        <v>11.538852209243259</v>
      </c>
      <c r="H32" s="34"/>
    </row>
    <row r="33" spans="1:8" ht="32.25" customHeight="1">
      <c r="A33" s="31" t="s">
        <v>55</v>
      </c>
      <c r="B33" s="5" t="s">
        <v>25</v>
      </c>
      <c r="C33" s="14">
        <v>128023</v>
      </c>
      <c r="D33" s="16">
        <v>136655</v>
      </c>
      <c r="E33" s="14">
        <v>129778</v>
      </c>
      <c r="F33" s="16">
        <v>135801</v>
      </c>
      <c r="G33" s="12">
        <f t="shared" si="0"/>
        <v>6.0754708138381517</v>
      </c>
      <c r="H33" s="34"/>
    </row>
    <row r="34" spans="1:8" ht="17.25" customHeight="1">
      <c r="A34" s="31" t="s">
        <v>56</v>
      </c>
      <c r="B34" s="21" t="s">
        <v>26</v>
      </c>
      <c r="C34" s="22">
        <v>7242</v>
      </c>
      <c r="D34" s="23">
        <v>9284</v>
      </c>
      <c r="E34" s="22">
        <v>14042</v>
      </c>
      <c r="F34" s="23">
        <v>8702</v>
      </c>
      <c r="G34" s="12">
        <f t="shared" si="0"/>
        <v>20.160176746755027</v>
      </c>
      <c r="H34" s="34"/>
    </row>
    <row r="35" spans="1:8" ht="51.75">
      <c r="A35" s="31" t="s">
        <v>66</v>
      </c>
      <c r="B35" s="20" t="s">
        <v>36</v>
      </c>
      <c r="C35" s="24"/>
      <c r="D35" s="24"/>
      <c r="E35" s="24"/>
      <c r="F35" s="25">
        <v>-3</v>
      </c>
      <c r="G35" s="26"/>
      <c r="H35" s="34"/>
    </row>
  </sheetData>
  <mergeCells count="10">
    <mergeCell ref="B1:G1"/>
    <mergeCell ref="B2:G2"/>
    <mergeCell ref="B4:B5"/>
    <mergeCell ref="A4:A5"/>
    <mergeCell ref="G4:G5"/>
    <mergeCell ref="H4:H5"/>
    <mergeCell ref="F4:F5"/>
    <mergeCell ref="E4:E5"/>
    <mergeCell ref="D4:D5"/>
    <mergeCell ref="C4:C5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USN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c400</dc:creator>
  <cp:lastModifiedBy>c400</cp:lastModifiedBy>
  <cp:lastPrinted>2024-08-08T10:45:19Z</cp:lastPrinted>
  <dcterms:created xsi:type="dcterms:W3CDTF">2024-01-22T07:32:46Z</dcterms:created>
  <dcterms:modified xsi:type="dcterms:W3CDTF">2024-08-08T10:45:45Z</dcterms:modified>
</cp:coreProperties>
</file>