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21075" windowHeight="10035"/>
  </bookViews>
  <sheets>
    <sheet name="1" sheetId="1" r:id="rId1"/>
    <sheet name="2" sheetId="3" r:id="rId2"/>
  </sheets>
  <calcPr calcId="144525"/>
</workbook>
</file>

<file path=xl/calcChain.xml><?xml version="1.0" encoding="utf-8"?>
<calcChain xmlns="http://schemas.openxmlformats.org/spreadsheetml/2006/main">
  <c r="AF63" i="3" l="1"/>
  <c r="AE107" i="3" l="1"/>
  <c r="AE113" i="3"/>
  <c r="AF70" i="1" l="1"/>
  <c r="AF88" i="1" s="1"/>
  <c r="AF69" i="1"/>
  <c r="AD131" i="3" l="1"/>
  <c r="AD132" i="3" s="1"/>
  <c r="AF67" i="1" l="1"/>
  <c r="AF85" i="1" s="1"/>
  <c r="AE123" i="3" l="1"/>
  <c r="AF24" i="1" l="1"/>
  <c r="AF21" i="1"/>
  <c r="AE199" i="3" l="1"/>
  <c r="AD187" i="3"/>
  <c r="AF51" i="1"/>
  <c r="AD159" i="3" l="1"/>
  <c r="AD163" i="3" s="1"/>
  <c r="AD142" i="3"/>
  <c r="AD147" i="3" s="1"/>
  <c r="AF68" i="1"/>
  <c r="AF38" i="1"/>
  <c r="AF82" i="3"/>
  <c r="AF87" i="3" s="1"/>
  <c r="AD51" i="3"/>
  <c r="AD49" i="3" s="1"/>
  <c r="AD52" i="3" s="1"/>
  <c r="AG44" i="3"/>
  <c r="AG26" i="3" l="1"/>
  <c r="AF87" i="1"/>
  <c r="AF86" i="1"/>
  <c r="AF83" i="1"/>
  <c r="AF61" i="1"/>
  <c r="AF79" i="1" s="1"/>
  <c r="AF60" i="1"/>
  <c r="AF78" i="1" s="1"/>
  <c r="AF59" i="1"/>
  <c r="AF35" i="1"/>
  <c r="AF63" i="1" s="1"/>
  <c r="AF81" i="1" s="1"/>
  <c r="AF47" i="1"/>
  <c r="AF43" i="1"/>
  <c r="AF64" i="1"/>
  <c r="AF82" i="1" s="1"/>
  <c r="AF31" i="1"/>
  <c r="AF62" i="1" s="1"/>
  <c r="AF80" i="1" s="1"/>
  <c r="AF27" i="1"/>
  <c r="AF17" i="1"/>
  <c r="AF77" i="1" l="1"/>
  <c r="AF66" i="1"/>
  <c r="AF84" i="1" s="1"/>
  <c r="AF16" i="1"/>
  <c r="AF26" i="1"/>
  <c r="AF58" i="1" l="1"/>
  <c r="AF76" i="1"/>
</calcChain>
</file>

<file path=xl/sharedStrings.xml><?xml version="1.0" encoding="utf-8"?>
<sst xmlns="http://schemas.openxmlformats.org/spreadsheetml/2006/main" count="351" uniqueCount="217">
  <si>
    <t>Расходы на обеспечение деятельности (оказание услуг) муниципальных учреждений в рамках</t>
  </si>
  <si>
    <t>Приложение № 4</t>
  </si>
  <si>
    <t>к порядку утвержденному постановлением</t>
  </si>
  <si>
    <t xml:space="preserve"> Администрации Опочецкого района от 31.12.2015г.№506</t>
  </si>
  <si>
    <t xml:space="preserve">Распределение нормативных затрат в соответствии с КОСГУ, в пределах лимитов </t>
  </si>
  <si>
    <t>косгу</t>
  </si>
  <si>
    <t>Наименование статей расходов</t>
  </si>
  <si>
    <t>сумма (рублей)</t>
  </si>
  <si>
    <t>1. НОРМАТИВНЫЕ ЗАТРАТЫ НА ОКАЗАНИЕ МУНИЦИПАЛЬНОЙ УСЛУГИ (ВЫПОЛНЕНИЕ  РАБОТЫ)</t>
  </si>
  <si>
    <t xml:space="preserve">1.1. Нормативные затраты, непосредственно связанные с оказанием  муниципальной услуги (выполнением работ)    (прямые расходы) </t>
  </si>
  <si>
    <t xml:space="preserve">Оплата труда                  </t>
  </si>
  <si>
    <t>1.1.1. Нормативные затраты на оплату труда с начислениями  на выплаты по  оплате труда работников, непосредственно связанных с оказанием муниципальной услуги, в т.ч.:</t>
  </si>
  <si>
    <t xml:space="preserve">1.1.2. Нормативные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                  </t>
  </si>
  <si>
    <t>1.1.3.Иные затраты, непосредственно связанные с оказанием муниципальной услуги</t>
  </si>
  <si>
    <t>1.2. Нормативные затраты на общехозяйственные нужды   на оказание  муниципальной услуги</t>
  </si>
  <si>
    <t>1.2.1. Оплата труда с  начислениями на  выплаты по оплате труда работников, которые не принимают непосредственного участия в оказании муниципальной услуги ,в т.ч.</t>
  </si>
  <si>
    <t xml:space="preserve">1.2.2. Нормативные  затраты на приобретение услуг связи  ,в т.ч.               </t>
  </si>
  <si>
    <t xml:space="preserve">1.2.3.Нормативные затраты на приобретение транспортных услуг          </t>
  </si>
  <si>
    <t xml:space="preserve">1.2.4. Нормативные затраты на коммунальные услуги                       </t>
  </si>
  <si>
    <t xml:space="preserve">1.2.5. Нормативные затраты на содержание объектов недвижимого имущества, необходимых для выполнения муниципального задания и для общехозяйственных нужд: в т.ч.            </t>
  </si>
  <si>
    <t>1.2.6. Нормативные затраты  на содержание объектов особо ценного движимого имущества, необходимого для выполнения муниципального задания, в т.ч.:</t>
  </si>
  <si>
    <t xml:space="preserve">1.2.7.Нормативные затраты на прочие общехозяйственные нужды в т.ч.       </t>
  </si>
  <si>
    <t>Всего по разделу  1</t>
  </si>
  <si>
    <t xml:space="preserve">Услуги связи                  </t>
  </si>
  <si>
    <t xml:space="preserve">Транспортные услуги           </t>
  </si>
  <si>
    <t xml:space="preserve">Коммунальные услуги           </t>
  </si>
  <si>
    <t xml:space="preserve">Арендная плата за пользование имуществом </t>
  </si>
  <si>
    <t>Работы, услуги по содержанию    имущества</t>
  </si>
  <si>
    <t xml:space="preserve">Прочие работы, услуги         </t>
  </si>
  <si>
    <t xml:space="preserve">Прочие расходы                </t>
  </si>
  <si>
    <t>Увеличение стоимости основных средств</t>
  </si>
  <si>
    <t xml:space="preserve">Увеличение стоимости   материальных запасов      </t>
  </si>
  <si>
    <t>3.1.Отраслевой корректирующий коэффициент</t>
  </si>
  <si>
    <t>3.2.Территориальный корректирующий коэффициент в т.ч.</t>
  </si>
  <si>
    <t xml:space="preserve">  -территориальный корректирующий коэффициент на оплату труда с начислениями на выплаты по оплате труда</t>
  </si>
  <si>
    <t>территориальный корректирующий коэффициент на коммунальные  услуги и на содержание недвижимого имущества</t>
  </si>
  <si>
    <t>Итого утвержденные лимиты бюджетных ассигнований в разрезе КОСГУ</t>
  </si>
  <si>
    <t xml:space="preserve">Начисления на выплаты по оплате труда  </t>
  </si>
  <si>
    <t xml:space="preserve">Увеличение стоимости материальных запасов           
</t>
  </si>
  <si>
    <t xml:space="preserve">1. Оплата труда                  </t>
  </si>
  <si>
    <t>2. Начисления</t>
  </si>
  <si>
    <t>3. Компенсационные выплаты по уходу за ребенком до 3-х лет</t>
  </si>
  <si>
    <t xml:space="preserve">1. Увеличение стоимости основных средств                  </t>
  </si>
  <si>
    <t>2. Материальные запасы</t>
  </si>
  <si>
    <t>1.</t>
  </si>
  <si>
    <t xml:space="preserve">1. стационарная связь (местные соединения, межгород)      </t>
  </si>
  <si>
    <t>2. подключение к информационно-телекоммуникационной сети "Интернет"</t>
  </si>
  <si>
    <t>1. Найм транспортных средств</t>
  </si>
  <si>
    <t>2. Иные транспортные услуги</t>
  </si>
  <si>
    <t xml:space="preserve">1. Холодное водоснабжение, водоотведение и горячее водоснабжение                    </t>
  </si>
  <si>
    <t xml:space="preserve">2. Потребление тепловой энергии </t>
  </si>
  <si>
    <t>3. Потребление электрической энергии</t>
  </si>
  <si>
    <t>1. Техническое обслуживание и   ремонт  компьютерной системы</t>
  </si>
  <si>
    <t>2. Техническое обслуживание  и регламентно-профилактический ремонт  систем пожарной сигнализации</t>
  </si>
  <si>
    <t>3. Другие виды работ/услуг по содержанию объектов особо ценного движимого имущества</t>
  </si>
  <si>
    <t>1.3.Корректирующие коэффициенты</t>
  </si>
  <si>
    <t>Главный бухгалтер</t>
  </si>
  <si>
    <t>Смирнова Е.П.</t>
  </si>
  <si>
    <t>Приложение № 2</t>
  </si>
  <si>
    <t xml:space="preserve">Порядку составления и утверждения Плана </t>
  </si>
  <si>
    <t xml:space="preserve">финансово-хозяйственной деятельности </t>
  </si>
  <si>
    <t>муниципальных учреждений</t>
  </si>
  <si>
    <t>Расчеты (обоснования) к плану финансово - хозяйственной деятельности  муниципального учреждения</t>
  </si>
  <si>
    <t>1. Расчеты (обоснования) выплат персоналу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</si>
  <si>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</si>
  <si>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</si>
  <si>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</si>
  <si>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</si>
  <si>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1 работника, руб.</t>
  </si>
  <si>
    <t>Ежемесячная надбавка к должностному окладу,%</t>
  </si>
  <si>
    <t>Районный коэффициент</t>
  </si>
  <si>
    <t>Фонд оплаты труда в год,руб. (гр.3*гр.4*(1+гр.8/100)*гр.9*гр.12)</t>
  </si>
  <si>
    <t>всего</t>
  </si>
  <si>
    <t>в том числе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</si>
  <si>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</si>
  <si>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</si>
  <si>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</si>
  <si>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</si>
  <si>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1.2. Расчеты (обоснования) выплат персоналу при направлении в служебные командировки</t>
  </si>
  <si>
    <t>Наименование расходов</t>
  </si>
  <si>
    <t xml:space="preserve">Средний размер
выплаты на
одного
работника в
день, руб
</t>
  </si>
  <si>
    <t>Количество
работников,
чел</t>
  </si>
  <si>
    <t>Количество дней</t>
  </si>
  <si>
    <t>Сумма, руб.
(гр. 3 х гр. 4 х
гр.5)</t>
  </si>
  <si>
    <t>Выплаты персоналу при направлении в служебные командировки в пределах территории Российской Федерации</t>
  </si>
  <si>
    <t>1.1</t>
  </si>
  <si>
    <t>1.2</t>
  </si>
  <si>
    <t>компенсация расходов по найму жилого помещения</t>
  </si>
  <si>
    <t>Выплаты персоналу при направлении в служебные командировки на территории иностранных государств</t>
  </si>
  <si>
    <t>2.1</t>
  </si>
  <si>
    <t>2.2</t>
  </si>
  <si>
    <t>Х</t>
  </si>
  <si>
    <t>Размер выплаты (пособия) в месяц, руб.</t>
  </si>
  <si>
    <t>Количество выплат в год на одного работника</t>
  </si>
  <si>
    <t>Численность работников, получающих пособие</t>
  </si>
  <si>
    <t>Пособие по уходу за ребенком до 3-х лет</t>
  </si>
  <si>
    <t>1.3. Расчеты (обоснования) выплат персоналу по уходу за ребенком</t>
  </si>
  <si>
    <t>Сумма взноса, руб.</t>
  </si>
  <si>
    <t>Размер базы для начисления страховых взносов, руб.</t>
  </si>
  <si>
    <t>Наименование государственного внебюджетного фонда</t>
  </si>
  <si>
    <t>обязательное социальное страхование от несчастных случаев на производстве и профессиональных заболеваний по ставке 0,2%</t>
  </si>
  <si>
    <t>1.1.</t>
  </si>
  <si>
    <t>2.3.</t>
  </si>
  <si>
    <t>2. Расчет (обоснование) расходов на оплату услуг связи</t>
  </si>
  <si>
    <t>Стоимость за единицу</t>
  </si>
  <si>
    <t>Количество платежей в год</t>
  </si>
  <si>
    <t>Количество номеров</t>
  </si>
  <si>
    <t>Повременная оплата междугородных,  международных и местных телефонных соединений</t>
  </si>
  <si>
    <t>Услуги интернет-провайдеров</t>
  </si>
  <si>
    <t>3. Расчет (обоснование) расходов на оплату транспортных услуг</t>
  </si>
  <si>
    <t>Сумма, руб. (гр.3 х гр.4)</t>
  </si>
  <si>
    <t>Цена услуги перевозки, руб.</t>
  </si>
  <si>
    <t>Количество услуг перевозки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</si>
  <si>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</si>
  <si>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</si>
  <si>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4. Расчет (обоснование) расходов на оплату коммунальных услуг</t>
  </si>
  <si>
    <t>Индексация, %</t>
  </si>
  <si>
    <t>Тариф (с учетом НДС), руб.</t>
  </si>
  <si>
    <t>Размер потребления ресурсов</t>
  </si>
  <si>
    <t>Наименование показвтеля</t>
  </si>
  <si>
    <t>Водоотведение, всего</t>
  </si>
  <si>
    <t>Водоснабжение, всего</t>
  </si>
  <si>
    <t>Электроснабжение, всего (16 объектов)</t>
  </si>
  <si>
    <t>Теплоснабжение (2 объекта)</t>
  </si>
  <si>
    <t>5. Расчет (обоснование) расходов на оплату аренды имущества</t>
  </si>
  <si>
    <t>Стоимость с учетом НДС, руб.</t>
  </si>
  <si>
    <t>Ставка арендной платы</t>
  </si>
  <si>
    <t>Количество</t>
  </si>
  <si>
    <t>Аренда недвижимого имущества</t>
  </si>
  <si>
    <t>Аренда движимого имущества</t>
  </si>
  <si>
    <t>в том числе по объектам:</t>
  </si>
  <si>
    <t>6. Расчет (обоснование) расходов на оплату работ, услуг по содержанию имущества</t>
  </si>
  <si>
    <t>Стоимость с учетом НДС, руб</t>
  </si>
  <si>
    <t>Количество работ (услуг)</t>
  </si>
  <si>
    <t>Объект</t>
  </si>
  <si>
    <t>Содержание объектов недвижимого имущества в чистоте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</si>
  <si>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</si>
  <si>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</si>
  <si>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в том числе: охранно-пожарная сигнализация</t>
  </si>
  <si>
    <t>в том числе: мойка и чистка (химчистка) имущества (транспорта и т.д.)</t>
  </si>
  <si>
    <t>7. Расчет (обоснование) расходов на оплату прочих работ, услуг</t>
  </si>
  <si>
    <t>Стоимость услуги, руб.</t>
  </si>
  <si>
    <t>Количество договоров</t>
  </si>
  <si>
    <t>8. Расчет (обоснование) расходов на социальные и иные выплаты населению</t>
  </si>
  <si>
    <t>Общая сумма выплат, руб.(гр.3 х гр.4)</t>
  </si>
  <si>
    <t>Количество выплат  в год</t>
  </si>
  <si>
    <t>Размер одной выплаты</t>
  </si>
  <si>
    <t>Наименование показателя</t>
  </si>
  <si>
    <t>9. Расчет (обоснование) расходов на уплату налогов, сборов и иных платежей</t>
  </si>
  <si>
    <t>9.1. Расчет (обоснование) расходов на оплату налога на имущество</t>
  </si>
  <si>
    <t>Сумма исчисленного налога, подлежащего уплате, руб. (гр.3 х гр.4/100)</t>
  </si>
  <si>
    <t>Налоговая база, руб.</t>
  </si>
  <si>
    <t>Налог на имущество, всего</t>
  </si>
  <si>
    <t>из них: переданное в аренду</t>
  </si>
  <si>
    <t>движимое имущество</t>
  </si>
  <si>
    <t>Итого:</t>
  </si>
  <si>
    <t>в том числе по группам: недвижимое имущество</t>
  </si>
  <si>
    <t>9.2. Расчет (обоснование) расходов на оплату земельного налога</t>
  </si>
  <si>
    <t>Кадастровая стоимость земельного участка</t>
  </si>
  <si>
    <t>Ставка налога, %</t>
  </si>
  <si>
    <t xml:space="preserve">Ставка налога, % </t>
  </si>
  <si>
    <t>Сумма налога, подлежащего уплате, руб. (гр.3 х гр.4/100)</t>
  </si>
  <si>
    <t>Земельный налог, всего</t>
  </si>
  <si>
    <t>в том числе по участкам:</t>
  </si>
  <si>
    <t>9.1. Расчет (обоснование) расходов на оплату прочих налогов и сборов</t>
  </si>
  <si>
    <t>Транспортный налог</t>
  </si>
  <si>
    <t>в том числе по транспортным средствам</t>
  </si>
  <si>
    <t>Водный налог</t>
  </si>
  <si>
    <t>10. Расчет (обоснование) прочих расходов кроме расходов на закупку товаров, работ, услуг</t>
  </si>
  <si>
    <t>Выплата стипендий учащимся, студентам, аспирантам, ученым</t>
  </si>
  <si>
    <t>11. Расчет (обоснование) расходов на приобретение основных средств</t>
  </si>
  <si>
    <t>Средняя стоимость, руб</t>
  </si>
  <si>
    <t>Сумма, руб (гр.2 х гр.3)</t>
  </si>
  <si>
    <t>Приобретение основных средств</t>
  </si>
  <si>
    <t>12. Расчет (обоснование) расходов на приобретение материальных запасов</t>
  </si>
  <si>
    <t>Сумма, руб. (гр.4 х гр.5)</t>
  </si>
  <si>
    <t>Цена за единицу, руб.</t>
  </si>
  <si>
    <t>Единица измерения</t>
  </si>
  <si>
    <t>Приобретение материалов</t>
  </si>
  <si>
    <t>в том числе: компенсация расходов по проезду в служебные командировки</t>
  </si>
  <si>
    <r>
      <t xml:space="preserve">Целевая статья: </t>
    </r>
    <r>
      <rPr>
        <sz val="10"/>
        <color theme="1"/>
        <rFont val="Times New Roman"/>
        <family val="1"/>
        <charset val="204"/>
      </rPr>
      <t>0210121000</t>
    </r>
  </si>
  <si>
    <r>
      <rPr>
        <b/>
        <sz val="10"/>
        <color theme="1"/>
        <rFont val="Times New Roman"/>
        <family val="1"/>
        <charset val="204"/>
      </rPr>
      <t>Источник финансового обеспечения:</t>
    </r>
    <r>
      <rPr>
        <sz val="10"/>
        <color theme="1"/>
        <rFont val="Times New Roman"/>
        <family val="1"/>
        <charset val="204"/>
      </rPr>
      <t xml:space="preserve"> Расходы на обеспечение деятельности (оказание услуг) муниципальных</t>
    </r>
  </si>
  <si>
    <r>
      <rPr>
        <b/>
        <sz val="10"/>
        <color theme="1"/>
        <rFont val="Times New Roman"/>
        <family val="1"/>
        <charset val="204"/>
      </rPr>
      <t>Источник финансового обеспечения:</t>
    </r>
    <r>
      <rPr>
        <sz val="10"/>
        <color theme="1"/>
        <rFont val="Times New Roman"/>
        <family val="1"/>
        <charset val="204"/>
      </rPr>
      <t xml:space="preserve"> Расходы на обеспечение деятельности (оказание услуг) муниципальных учреждений</t>
    </r>
  </si>
  <si>
    <t>основного мероприятия «Развитие системы культурно-досугового обслуживания населения»</t>
  </si>
  <si>
    <t>Организация деятельности клубных формирований и формирований самодеятельного народного</t>
  </si>
  <si>
    <t>творчества</t>
  </si>
  <si>
    <t>4. Другие виды коммунальных услуг (оплата кочегарам)</t>
  </si>
  <si>
    <r>
      <rPr>
        <b/>
        <sz val="10"/>
        <color theme="1"/>
        <rFont val="Times New Roman"/>
        <family val="1"/>
        <charset val="204"/>
      </rPr>
      <t>Целевая статья:</t>
    </r>
    <r>
      <rPr>
        <sz val="10"/>
        <color theme="1"/>
        <rFont val="Times New Roman"/>
        <family val="1"/>
        <charset val="204"/>
      </rPr>
      <t xml:space="preserve"> 0210221400</t>
    </r>
  </si>
  <si>
    <t xml:space="preserve"> в рамках основного мероприятия «Развитие системы культурно-досугового обслуживания населения»</t>
  </si>
  <si>
    <t>Перечень должностей, работников, непосредственно связанных с оказанием муниципальной услуги (культорганизаторы, хормейстеры,  дирижеры, концертмейстер,режиссер, методисты, специалисты)</t>
  </si>
  <si>
    <r>
      <t xml:space="preserve">Целевая статья: </t>
    </r>
    <r>
      <rPr>
        <sz val="10"/>
        <color theme="1"/>
        <rFont val="Times New Roman"/>
        <family val="1"/>
        <charset val="204"/>
      </rPr>
      <t>0210221400</t>
    </r>
  </si>
  <si>
    <t>ДК</t>
  </si>
  <si>
    <t>Оплата кочегарам</t>
  </si>
  <si>
    <t xml:space="preserve">  в рамках основного мероприятия «Развитие системы культурно-досугового обслуживания населения»</t>
  </si>
  <si>
    <t>1. Оплата по договорам гражданско-правового характера</t>
  </si>
  <si>
    <t>Оплата по договорам гражданско-правового характера</t>
  </si>
  <si>
    <t>Исполнитель: Александрова Н.А.</t>
  </si>
  <si>
    <t>2.Замеры сопротивления</t>
  </si>
  <si>
    <t>3. энергетический паспорт</t>
  </si>
  <si>
    <t>куб</t>
  </si>
  <si>
    <t>Приобретение дров  для отопления сельских клубов</t>
  </si>
  <si>
    <t>2. Изгнотовление проектно-сметной документацими</t>
  </si>
  <si>
    <t>3. Материальная помощь родстенникам умершего сотрудника</t>
  </si>
  <si>
    <t>Работы, услуги по содержанию имущества</t>
  </si>
  <si>
    <t>Материальная помощь</t>
  </si>
  <si>
    <t>Материальная помощь родственникам умершего сотрудника</t>
  </si>
  <si>
    <t>3. Налог на имущество</t>
  </si>
  <si>
    <t>4. Приобретение основных средств (кулисы)</t>
  </si>
  <si>
    <t>5. Приобретение дров для отопления сельских клубов</t>
  </si>
  <si>
    <t>Перечень должностей, работников,непосредственно не связанных с оказанием муниципальной услуги (зав.отделом, гл.бухгалтер, вед.экономист,водитель,уборщик,сторожа)</t>
  </si>
  <si>
    <t>1.4. Расчеты (обоснования) страховых взносов на обязательное страхование в Социальный
фонд Российской Федерации</t>
  </si>
  <si>
    <t>Страховые взносы в Социальный фонд Российской Федерации, всего</t>
  </si>
  <si>
    <t>в том числе: по ставке 30.0%</t>
  </si>
  <si>
    <t xml:space="preserve">          Указываются страховые тарифы, дифференцированные по классам профессионального риска, установленные Федеральным законом от 22 декабря 2005 г., № 179-ФЗ «О страховых тарифах на обязательное социальное страхование от несчастных случаев на производстве и профессиональных заболеваний на 2006 год» (Собрание законодательства РФ, 2005, № 52, ст. 5592; 2015. № 51, ст. 7233).</t>
  </si>
  <si>
    <t>1. Текущий ремонт здания Макушинского СК</t>
  </si>
  <si>
    <t>бюджетных ассигнований на 2024  год</t>
  </si>
  <si>
    <t>в том числе: вывоз снега, мусора, твердых бытовых и промышленных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</si>
</sst>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7.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 wrapText="1"/>
    </xf>
    <xf numFmtId="0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Border="1"/>
    <xf numFmtId="49" fontId="11" fillId="0" borderId="1" xfId="0" applyNumberFormat="1" applyFont="1" applyBorder="1"/>
    <xf numFmtId="0" fontId="0" fillId="0" borderId="1" xfId="0" applyBorder="1"/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16" fontId="8" fillId="0" borderId="1" xfId="0" applyNumberFormat="1" applyFont="1" applyBorder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0" fillId="0" borderId="5" xfId="0" applyBorder="1"/>
    <xf numFmtId="0" fontId="10" fillId="0" borderId="5" xfId="0" applyFont="1" applyBorder="1" applyAlignment="1">
      <alignment horizontal="center"/>
    </xf>
    <xf numFmtId="4" fontId="10" fillId="0" borderId="5" xfId="0" applyNumberFormat="1" applyFont="1" applyBorder="1" applyAlignment="1">
      <alignment horizontal="center"/>
    </xf>
    <xf numFmtId="4" fontId="12" fillId="0" borderId="0" xfId="0" applyNumberFormat="1" applyFont="1" applyAlignment="1"/>
    <xf numFmtId="0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49" fontId="10" fillId="0" borderId="1" xfId="0" applyNumberFormat="1" applyFont="1" applyBorder="1" applyAlignment="1">
      <alignment vertical="center"/>
    </xf>
    <xf numFmtId="0" fontId="16" fillId="0" borderId="0" xfId="0" applyFont="1"/>
    <xf numFmtId="0" fontId="10" fillId="0" borderId="0" xfId="0" applyFont="1" applyBorder="1"/>
    <xf numFmtId="0" fontId="12" fillId="0" borderId="0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5" fillId="0" borderId="1" xfId="0" applyNumberFormat="1" applyFont="1" applyBorder="1" applyAlignment="1">
      <alignment horizontal="left" wrapText="1"/>
    </xf>
    <xf numFmtId="3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/>
    </xf>
    <xf numFmtId="4" fontId="12" fillId="0" borderId="4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0" fillId="0" borderId="1" xfId="0" applyFont="1" applyBorder="1" applyAlignment="1">
      <alignment horizontal="center" wrapText="1"/>
    </xf>
    <xf numFmtId="4" fontId="10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 wrapText="1"/>
    </xf>
    <xf numFmtId="4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5" fillId="0" borderId="5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3" fontId="10" fillId="0" borderId="1" xfId="0" applyNumberFormat="1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1" xfId="0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0" xfId="0" applyFont="1" applyAlignment="1">
      <alignment horizontal="right"/>
    </xf>
    <xf numFmtId="4" fontId="10" fillId="0" borderId="2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73"/>
  <sheetViews>
    <sheetView tabSelected="1" workbookViewId="0">
      <selection activeCell="AR87" sqref="AR87"/>
    </sheetView>
  </sheetViews>
  <sheetFormatPr defaultRowHeight="15" x14ac:dyDescent="0.25"/>
  <cols>
    <col min="1" max="1" width="2.85546875" customWidth="1"/>
    <col min="2" max="6" width="3" customWidth="1"/>
    <col min="7" max="7" width="3.28515625" customWidth="1"/>
    <col min="8" max="8" width="2.7109375" customWidth="1"/>
    <col min="9" max="9" width="2.5703125" customWidth="1"/>
    <col min="10" max="14" width="2.7109375" customWidth="1"/>
    <col min="15" max="15" width="2.5703125" customWidth="1"/>
    <col min="16" max="16" width="2.28515625" customWidth="1"/>
    <col min="17" max="17" width="2.140625" customWidth="1"/>
    <col min="18" max="18" width="2.42578125" customWidth="1"/>
    <col min="19" max="26" width="2.7109375" customWidth="1"/>
    <col min="27" max="27" width="2.140625" customWidth="1"/>
    <col min="28" max="30" width="2.7109375" customWidth="1"/>
    <col min="31" max="32" width="2.5703125" customWidth="1"/>
    <col min="33" max="35" width="2.7109375" customWidth="1"/>
    <col min="36" max="36" width="3.28515625" customWidth="1"/>
    <col min="37" max="37" width="2.7109375" customWidth="1"/>
  </cols>
  <sheetData>
    <row r="1" spans="1:36" ht="13.5" customHeight="1" x14ac:dyDescent="0.25">
      <c r="A1" s="63">
        <v>45301</v>
      </c>
      <c r="B1" s="64"/>
      <c r="C1" s="64"/>
      <c r="D1" s="64"/>
      <c r="E1" s="64"/>
      <c r="F1" s="64"/>
      <c r="G1" s="64"/>
      <c r="H1" s="64"/>
      <c r="S1" s="59" t="s">
        <v>1</v>
      </c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</row>
    <row r="2" spans="1:36" ht="11.25" customHeight="1" x14ac:dyDescent="0.25">
      <c r="S2" s="59" t="s">
        <v>2</v>
      </c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</row>
    <row r="3" spans="1:36" ht="12.75" customHeight="1" x14ac:dyDescent="0.25">
      <c r="R3" s="59" t="s">
        <v>3</v>
      </c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</row>
    <row r="4" spans="1:36" ht="6.75" customHeight="1" x14ac:dyDescent="0.25"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5.75" customHeight="1" x14ac:dyDescent="0.25">
      <c r="A5" s="57" t="s">
        <v>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</row>
    <row r="6" spans="1:36" ht="15.75" customHeight="1" x14ac:dyDescent="0.25">
      <c r="A6" s="57" t="s">
        <v>215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</row>
    <row r="7" spans="1:36" ht="6.75" customHeight="1" x14ac:dyDescent="0.25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x14ac:dyDescent="0.25">
      <c r="A8" s="57" t="s">
        <v>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</row>
    <row r="9" spans="1:36" x14ac:dyDescent="0.25">
      <c r="A9" s="57" t="s">
        <v>183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</row>
    <row r="10" spans="1:36" ht="6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x14ac:dyDescent="0.25">
      <c r="A11" s="57" t="s">
        <v>184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</row>
    <row r="12" spans="1:36" x14ac:dyDescent="0.25">
      <c r="A12" s="57" t="s">
        <v>185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</row>
    <row r="13" spans="1:36" ht="26.25" customHeight="1" x14ac:dyDescent="0.25">
      <c r="A13" s="61" t="s">
        <v>6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 t="s">
        <v>5</v>
      </c>
      <c r="AC13" s="61"/>
      <c r="AD13" s="61"/>
      <c r="AE13" s="61"/>
      <c r="AF13" s="60" t="s">
        <v>7</v>
      </c>
      <c r="AG13" s="60"/>
      <c r="AH13" s="60"/>
      <c r="AI13" s="60"/>
      <c r="AJ13" s="60"/>
    </row>
    <row r="14" spans="1:36" ht="12.75" customHeight="1" x14ac:dyDescent="0.25">
      <c r="A14" s="61">
        <v>1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>
        <v>2</v>
      </c>
      <c r="AC14" s="61"/>
      <c r="AD14" s="61"/>
      <c r="AE14" s="61"/>
      <c r="AF14" s="62">
        <v>3</v>
      </c>
      <c r="AG14" s="62"/>
      <c r="AH14" s="62"/>
      <c r="AI14" s="62"/>
      <c r="AJ14" s="62"/>
    </row>
    <row r="15" spans="1:36" ht="31.5" customHeight="1" x14ac:dyDescent="0.25">
      <c r="A15" s="51" t="s">
        <v>8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</row>
    <row r="16" spans="1:36" ht="31.5" customHeight="1" x14ac:dyDescent="0.25">
      <c r="A16" s="51" t="s">
        <v>9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2">
        <f>AF17+AF21+AF24</f>
        <v>6646539.6400000006</v>
      </c>
      <c r="AG16" s="52"/>
      <c r="AH16" s="52"/>
      <c r="AI16" s="52"/>
      <c r="AJ16" s="52"/>
    </row>
    <row r="17" spans="1:36" ht="30" customHeight="1" x14ac:dyDescent="0.25">
      <c r="A17" s="50" t="s">
        <v>11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3">
        <f>AF18+AF19+AF20</f>
        <v>6646539.6400000006</v>
      </c>
      <c r="AG17" s="53"/>
      <c r="AH17" s="53"/>
      <c r="AI17" s="53"/>
      <c r="AJ17" s="53"/>
    </row>
    <row r="18" spans="1:36" ht="15.75" x14ac:dyDescent="0.25">
      <c r="A18" s="35" t="s">
        <v>39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6">
        <v>211</v>
      </c>
      <c r="AC18" s="36"/>
      <c r="AD18" s="36"/>
      <c r="AE18" s="36"/>
      <c r="AF18" s="37">
        <v>5104862.7</v>
      </c>
      <c r="AG18" s="37"/>
      <c r="AH18" s="37"/>
      <c r="AI18" s="37"/>
      <c r="AJ18" s="37"/>
    </row>
    <row r="19" spans="1:36" ht="15.75" x14ac:dyDescent="0.25">
      <c r="A19" s="35" t="s">
        <v>40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6">
        <v>213</v>
      </c>
      <c r="AC19" s="36"/>
      <c r="AD19" s="36"/>
      <c r="AE19" s="36"/>
      <c r="AF19" s="37">
        <v>1541676.94</v>
      </c>
      <c r="AG19" s="37"/>
      <c r="AH19" s="37"/>
      <c r="AI19" s="37"/>
      <c r="AJ19" s="37"/>
    </row>
    <row r="20" spans="1:36" ht="15.75" x14ac:dyDescent="0.25">
      <c r="A20" s="35" t="s">
        <v>41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6">
        <v>212</v>
      </c>
      <c r="AC20" s="36"/>
      <c r="AD20" s="36"/>
      <c r="AE20" s="36"/>
      <c r="AF20" s="37">
        <v>0</v>
      </c>
      <c r="AG20" s="37"/>
      <c r="AH20" s="37"/>
      <c r="AI20" s="37"/>
      <c r="AJ20" s="37"/>
    </row>
    <row r="21" spans="1:36" ht="48" customHeight="1" x14ac:dyDescent="0.25">
      <c r="A21" s="50" t="s">
        <v>12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3">
        <f>AF22+AF23</f>
        <v>0</v>
      </c>
      <c r="AG21" s="53"/>
      <c r="AH21" s="53"/>
      <c r="AI21" s="53"/>
      <c r="AJ21" s="53"/>
    </row>
    <row r="22" spans="1:36" ht="15.75" x14ac:dyDescent="0.25">
      <c r="A22" s="35" t="s">
        <v>42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6">
        <v>310</v>
      </c>
      <c r="AC22" s="36"/>
      <c r="AD22" s="36"/>
      <c r="AE22" s="36"/>
      <c r="AF22" s="37">
        <v>0</v>
      </c>
      <c r="AG22" s="37"/>
      <c r="AH22" s="37"/>
      <c r="AI22" s="37"/>
      <c r="AJ22" s="37"/>
    </row>
    <row r="23" spans="1:36" ht="15.75" x14ac:dyDescent="0.25">
      <c r="A23" s="35" t="s">
        <v>43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6">
        <v>340</v>
      </c>
      <c r="AC23" s="36"/>
      <c r="AD23" s="36"/>
      <c r="AE23" s="36"/>
      <c r="AF23" s="37">
        <v>0</v>
      </c>
      <c r="AG23" s="37"/>
      <c r="AH23" s="37"/>
      <c r="AI23" s="37"/>
      <c r="AJ23" s="37"/>
    </row>
    <row r="24" spans="1:36" ht="18.75" customHeight="1" x14ac:dyDescent="0.25">
      <c r="A24" s="50" t="s">
        <v>13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43">
        <f>AF25</f>
        <v>0</v>
      </c>
      <c r="AG24" s="43"/>
      <c r="AH24" s="43"/>
      <c r="AI24" s="43"/>
      <c r="AJ24" s="43"/>
    </row>
    <row r="25" spans="1:36" ht="15.75" x14ac:dyDescent="0.25">
      <c r="A25" s="35" t="s">
        <v>44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6"/>
      <c r="AC25" s="36"/>
      <c r="AD25" s="36"/>
      <c r="AE25" s="36"/>
      <c r="AF25" s="37">
        <v>0</v>
      </c>
      <c r="AG25" s="37"/>
      <c r="AH25" s="37"/>
      <c r="AI25" s="37"/>
      <c r="AJ25" s="37"/>
    </row>
    <row r="26" spans="1:36" ht="31.5" customHeight="1" x14ac:dyDescent="0.25">
      <c r="A26" s="51" t="s">
        <v>14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2">
        <f>AF27+AF31+AF35+AF38+AF43+AF47</f>
        <v>10604460.359999999</v>
      </c>
      <c r="AG26" s="52"/>
      <c r="AH26" s="52"/>
      <c r="AI26" s="52"/>
      <c r="AJ26" s="52"/>
    </row>
    <row r="27" spans="1:36" ht="30" customHeight="1" x14ac:dyDescent="0.25">
      <c r="A27" s="50" t="s">
        <v>15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3">
        <f>AF28+AF29+AF30</f>
        <v>8338375.5499999998</v>
      </c>
      <c r="AG27" s="53"/>
      <c r="AH27" s="53"/>
      <c r="AI27" s="53"/>
      <c r="AJ27" s="53"/>
    </row>
    <row r="28" spans="1:36" ht="15.75" x14ac:dyDescent="0.25">
      <c r="A28" s="35" t="s">
        <v>39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6">
        <v>211</v>
      </c>
      <c r="AC28" s="36"/>
      <c r="AD28" s="36"/>
      <c r="AE28" s="36"/>
      <c r="AF28" s="37">
        <v>6404282.2999999998</v>
      </c>
      <c r="AG28" s="37"/>
      <c r="AH28" s="37"/>
      <c r="AI28" s="37"/>
      <c r="AJ28" s="37"/>
    </row>
    <row r="29" spans="1:36" ht="15.75" x14ac:dyDescent="0.25">
      <c r="A29" s="35" t="s">
        <v>40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6">
        <v>213</v>
      </c>
      <c r="AC29" s="36"/>
      <c r="AD29" s="36"/>
      <c r="AE29" s="36"/>
      <c r="AF29" s="37">
        <v>1934093.25</v>
      </c>
      <c r="AG29" s="37"/>
      <c r="AH29" s="37"/>
      <c r="AI29" s="37"/>
      <c r="AJ29" s="37"/>
    </row>
    <row r="30" spans="1:36" ht="15.75" x14ac:dyDescent="0.25">
      <c r="A30" s="35" t="s">
        <v>202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6">
        <v>260</v>
      </c>
      <c r="AC30" s="36"/>
      <c r="AD30" s="36"/>
      <c r="AE30" s="36"/>
      <c r="AF30" s="37"/>
      <c r="AG30" s="37"/>
      <c r="AH30" s="37"/>
      <c r="AI30" s="37"/>
      <c r="AJ30" s="37"/>
    </row>
    <row r="31" spans="1:36" ht="18.75" customHeight="1" x14ac:dyDescent="0.25">
      <c r="A31" s="50" t="s">
        <v>16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65">
        <v>221</v>
      </c>
      <c r="AC31" s="65"/>
      <c r="AD31" s="65"/>
      <c r="AE31" s="65"/>
      <c r="AF31" s="43">
        <f>AF32+AF33+AF34</f>
        <v>100104.81</v>
      </c>
      <c r="AG31" s="43"/>
      <c r="AH31" s="43"/>
      <c r="AI31" s="43"/>
      <c r="AJ31" s="43"/>
    </row>
    <row r="32" spans="1:36" ht="15.75" x14ac:dyDescent="0.25">
      <c r="A32" s="35" t="s">
        <v>45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6">
        <v>221</v>
      </c>
      <c r="AC32" s="36"/>
      <c r="AD32" s="36"/>
      <c r="AE32" s="36"/>
      <c r="AF32" s="37">
        <v>39624.81</v>
      </c>
      <c r="AG32" s="37"/>
      <c r="AH32" s="37"/>
      <c r="AI32" s="37"/>
      <c r="AJ32" s="37"/>
    </row>
    <row r="33" spans="1:36" ht="15.75" customHeight="1" x14ac:dyDescent="0.25">
      <c r="A33" s="41" t="s">
        <v>46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36">
        <v>221</v>
      </c>
      <c r="AC33" s="36"/>
      <c r="AD33" s="36"/>
      <c r="AE33" s="36"/>
      <c r="AF33" s="37">
        <v>60480</v>
      </c>
      <c r="AG33" s="37"/>
      <c r="AH33" s="37"/>
      <c r="AI33" s="37"/>
      <c r="AJ33" s="37"/>
    </row>
    <row r="34" spans="1:36" ht="15.75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6"/>
      <c r="AC34" s="36"/>
      <c r="AD34" s="36"/>
      <c r="AE34" s="36"/>
      <c r="AF34" s="37">
        <v>0</v>
      </c>
      <c r="AG34" s="37"/>
      <c r="AH34" s="37"/>
      <c r="AI34" s="37"/>
      <c r="AJ34" s="37"/>
    </row>
    <row r="35" spans="1:36" ht="18.75" customHeight="1" x14ac:dyDescent="0.25">
      <c r="A35" s="50" t="s">
        <v>17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65">
        <v>222</v>
      </c>
      <c r="AC35" s="65"/>
      <c r="AD35" s="65"/>
      <c r="AE35" s="65"/>
      <c r="AF35" s="43">
        <f>AF36+AF37</f>
        <v>0</v>
      </c>
      <c r="AG35" s="43"/>
      <c r="AH35" s="43"/>
      <c r="AI35" s="43"/>
      <c r="AJ35" s="43"/>
    </row>
    <row r="36" spans="1:36" ht="15.75" x14ac:dyDescent="0.25">
      <c r="A36" s="35" t="s">
        <v>47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6">
        <v>222</v>
      </c>
      <c r="AC36" s="36"/>
      <c r="AD36" s="36"/>
      <c r="AE36" s="36"/>
      <c r="AF36" s="37">
        <v>0</v>
      </c>
      <c r="AG36" s="37"/>
      <c r="AH36" s="37"/>
      <c r="AI36" s="37"/>
      <c r="AJ36" s="37"/>
    </row>
    <row r="37" spans="1:36" ht="15.75" x14ac:dyDescent="0.25">
      <c r="A37" s="35" t="s">
        <v>48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6">
        <v>222</v>
      </c>
      <c r="AC37" s="36"/>
      <c r="AD37" s="36"/>
      <c r="AE37" s="36"/>
      <c r="AF37" s="37">
        <v>0</v>
      </c>
      <c r="AG37" s="37"/>
      <c r="AH37" s="37"/>
      <c r="AI37" s="37"/>
      <c r="AJ37" s="37"/>
    </row>
    <row r="38" spans="1:36" ht="18.75" customHeight="1" x14ac:dyDescent="0.25">
      <c r="A38" s="50" t="s">
        <v>18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65">
        <v>223</v>
      </c>
      <c r="AC38" s="65"/>
      <c r="AD38" s="65"/>
      <c r="AE38" s="65"/>
      <c r="AF38" s="43">
        <f>AF39+AF40+AF41+AF42</f>
        <v>2165980</v>
      </c>
      <c r="AG38" s="43"/>
      <c r="AH38" s="43"/>
      <c r="AI38" s="43"/>
      <c r="AJ38" s="43"/>
    </row>
    <row r="39" spans="1:36" ht="15.75" x14ac:dyDescent="0.25">
      <c r="A39" s="35" t="s">
        <v>49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6">
        <v>223</v>
      </c>
      <c r="AC39" s="36"/>
      <c r="AD39" s="36"/>
      <c r="AE39" s="36"/>
      <c r="AF39" s="37">
        <v>10000</v>
      </c>
      <c r="AG39" s="37"/>
      <c r="AH39" s="37"/>
      <c r="AI39" s="37"/>
      <c r="AJ39" s="37"/>
    </row>
    <row r="40" spans="1:36" ht="15.75" x14ac:dyDescent="0.25">
      <c r="A40" s="35" t="s">
        <v>50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6">
        <v>223</v>
      </c>
      <c r="AC40" s="36"/>
      <c r="AD40" s="36"/>
      <c r="AE40" s="36"/>
      <c r="AF40" s="37">
        <v>1530160</v>
      </c>
      <c r="AG40" s="37"/>
      <c r="AH40" s="37"/>
      <c r="AI40" s="37"/>
      <c r="AJ40" s="37"/>
    </row>
    <row r="41" spans="1:36" ht="15.75" x14ac:dyDescent="0.25">
      <c r="A41" s="35" t="s">
        <v>51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6">
        <v>223</v>
      </c>
      <c r="AC41" s="36"/>
      <c r="AD41" s="36"/>
      <c r="AE41" s="36"/>
      <c r="AF41" s="37">
        <v>250000</v>
      </c>
      <c r="AG41" s="37"/>
      <c r="AH41" s="37"/>
      <c r="AI41" s="37"/>
      <c r="AJ41" s="37"/>
    </row>
    <row r="42" spans="1:36" ht="15.75" x14ac:dyDescent="0.25">
      <c r="A42" s="35" t="s">
        <v>186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6">
        <v>223</v>
      </c>
      <c r="AC42" s="36"/>
      <c r="AD42" s="36"/>
      <c r="AE42" s="36"/>
      <c r="AF42" s="37">
        <v>375820</v>
      </c>
      <c r="AG42" s="37"/>
      <c r="AH42" s="37"/>
      <c r="AI42" s="37"/>
      <c r="AJ42" s="37"/>
    </row>
    <row r="43" spans="1:36" ht="44.25" customHeight="1" x14ac:dyDescent="0.25">
      <c r="A43" s="50" t="s">
        <v>19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65">
        <v>225</v>
      </c>
      <c r="AC43" s="65"/>
      <c r="AD43" s="65"/>
      <c r="AE43" s="65"/>
      <c r="AF43" s="43">
        <f>AF44+AF45+AF46</f>
        <v>0</v>
      </c>
      <c r="AG43" s="43"/>
      <c r="AH43" s="43"/>
      <c r="AI43" s="43"/>
      <c r="AJ43" s="43"/>
    </row>
    <row r="44" spans="1:36" ht="15.75" customHeight="1" x14ac:dyDescent="0.25">
      <c r="A44" s="49" t="s">
        <v>214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36">
        <v>225</v>
      </c>
      <c r="AC44" s="36"/>
      <c r="AD44" s="36"/>
      <c r="AE44" s="36"/>
      <c r="AF44" s="37"/>
      <c r="AG44" s="37"/>
      <c r="AH44" s="37"/>
      <c r="AI44" s="37"/>
      <c r="AJ44" s="37"/>
    </row>
    <row r="45" spans="1:36" ht="15.75" x14ac:dyDescent="0.25">
      <c r="A45" s="35" t="s">
        <v>197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6">
        <v>225</v>
      </c>
      <c r="AC45" s="36"/>
      <c r="AD45" s="36"/>
      <c r="AE45" s="36"/>
      <c r="AF45" s="37"/>
      <c r="AG45" s="37"/>
      <c r="AH45" s="37"/>
      <c r="AI45" s="37"/>
      <c r="AJ45" s="37"/>
    </row>
    <row r="46" spans="1:36" ht="15.75" x14ac:dyDescent="0.25">
      <c r="A46" s="35" t="s">
        <v>198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6"/>
      <c r="AC46" s="36"/>
      <c r="AD46" s="36"/>
      <c r="AE46" s="36"/>
      <c r="AF46" s="37"/>
      <c r="AG46" s="37"/>
      <c r="AH46" s="37"/>
      <c r="AI46" s="37"/>
      <c r="AJ46" s="37"/>
    </row>
    <row r="47" spans="1:36" ht="30" customHeight="1" x14ac:dyDescent="0.25">
      <c r="A47" s="50" t="s">
        <v>20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65">
        <v>225</v>
      </c>
      <c r="AC47" s="65"/>
      <c r="AD47" s="65"/>
      <c r="AE47" s="65"/>
      <c r="AF47" s="43">
        <f>AF48+AF49+AF50</f>
        <v>0</v>
      </c>
      <c r="AG47" s="43"/>
      <c r="AH47" s="43"/>
      <c r="AI47" s="43"/>
      <c r="AJ47" s="43"/>
    </row>
    <row r="48" spans="1:36" ht="15.75" x14ac:dyDescent="0.25">
      <c r="A48" s="35" t="s">
        <v>52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6"/>
      <c r="AC48" s="36"/>
      <c r="AD48" s="36"/>
      <c r="AE48" s="36"/>
      <c r="AF48" s="37">
        <v>0</v>
      </c>
      <c r="AG48" s="37"/>
      <c r="AH48" s="37"/>
      <c r="AI48" s="37"/>
      <c r="AJ48" s="37"/>
    </row>
    <row r="49" spans="1:36" ht="26.25" customHeight="1" x14ac:dyDescent="0.25">
      <c r="A49" s="49" t="s">
        <v>53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36"/>
      <c r="AC49" s="36"/>
      <c r="AD49" s="36"/>
      <c r="AE49" s="36"/>
      <c r="AF49" s="37">
        <v>0</v>
      </c>
      <c r="AG49" s="37"/>
      <c r="AH49" s="37"/>
      <c r="AI49" s="37"/>
      <c r="AJ49" s="37"/>
    </row>
    <row r="50" spans="1:36" ht="15.75" x14ac:dyDescent="0.25">
      <c r="A50" s="35" t="s">
        <v>54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6"/>
      <c r="AC50" s="36"/>
      <c r="AD50" s="36"/>
      <c r="AE50" s="36"/>
      <c r="AF50" s="37">
        <v>0</v>
      </c>
      <c r="AG50" s="37"/>
      <c r="AH50" s="37"/>
      <c r="AI50" s="37"/>
      <c r="AJ50" s="37"/>
    </row>
    <row r="51" spans="1:36" ht="22.5" customHeight="1" x14ac:dyDescent="0.25">
      <c r="A51" s="50" t="s">
        <v>21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65"/>
      <c r="AC51" s="65"/>
      <c r="AD51" s="65"/>
      <c r="AE51" s="65"/>
      <c r="AF51" s="43">
        <f>SUM(AF52:AJ57)</f>
        <v>565000</v>
      </c>
      <c r="AG51" s="43"/>
      <c r="AH51" s="43"/>
      <c r="AI51" s="43"/>
      <c r="AJ51" s="43"/>
    </row>
    <row r="52" spans="1:36" ht="15.75" x14ac:dyDescent="0.25">
      <c r="A52" s="35" t="s">
        <v>194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6">
        <v>226</v>
      </c>
      <c r="AC52" s="36"/>
      <c r="AD52" s="36"/>
      <c r="AE52" s="36"/>
      <c r="AF52" s="37">
        <v>305000</v>
      </c>
      <c r="AG52" s="37"/>
      <c r="AH52" s="37"/>
      <c r="AI52" s="37"/>
      <c r="AJ52" s="37"/>
    </row>
    <row r="53" spans="1:36" ht="15.75" x14ac:dyDescent="0.25">
      <c r="A53" s="67" t="s">
        <v>201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9"/>
      <c r="AB53" s="54">
        <v>226</v>
      </c>
      <c r="AC53" s="55"/>
      <c r="AD53" s="55"/>
      <c r="AE53" s="56"/>
      <c r="AF53" s="70"/>
      <c r="AG53" s="71"/>
      <c r="AH53" s="71"/>
      <c r="AI53" s="71"/>
      <c r="AJ53" s="72"/>
    </row>
    <row r="54" spans="1:36" ht="15.75" x14ac:dyDescent="0.25">
      <c r="A54" s="35" t="s">
        <v>206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6">
        <v>290</v>
      </c>
      <c r="AC54" s="36"/>
      <c r="AD54" s="36"/>
      <c r="AE54" s="36"/>
      <c r="AF54" s="37">
        <v>110000</v>
      </c>
      <c r="AG54" s="37"/>
      <c r="AH54" s="37"/>
      <c r="AI54" s="37"/>
      <c r="AJ54" s="37"/>
    </row>
    <row r="55" spans="1:36" ht="15.75" x14ac:dyDescent="0.25">
      <c r="A55" s="35" t="s">
        <v>207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6">
        <v>310</v>
      </c>
      <c r="AC55" s="36"/>
      <c r="AD55" s="36"/>
      <c r="AE55" s="36"/>
      <c r="AF55" s="37"/>
      <c r="AG55" s="37"/>
      <c r="AH55" s="37"/>
      <c r="AI55" s="37"/>
      <c r="AJ55" s="37"/>
    </row>
    <row r="56" spans="1:36" ht="15.75" x14ac:dyDescent="0.25">
      <c r="A56" s="35" t="s">
        <v>208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6">
        <v>340</v>
      </c>
      <c r="AC56" s="36"/>
      <c r="AD56" s="36"/>
      <c r="AE56" s="36"/>
      <c r="AF56" s="37">
        <v>150000</v>
      </c>
      <c r="AG56" s="37"/>
      <c r="AH56" s="37"/>
      <c r="AI56" s="37"/>
      <c r="AJ56" s="37"/>
    </row>
    <row r="57" spans="1:36" ht="15.75" x14ac:dyDescent="0.2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6"/>
      <c r="AC57" s="36"/>
      <c r="AD57" s="36"/>
      <c r="AE57" s="36"/>
      <c r="AF57" s="37"/>
      <c r="AG57" s="37"/>
      <c r="AH57" s="37"/>
      <c r="AI57" s="37"/>
      <c r="AJ57" s="37"/>
    </row>
    <row r="58" spans="1:36" ht="15.75" x14ac:dyDescent="0.25">
      <c r="A58" s="40" t="s">
        <v>22</v>
      </c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66">
        <f>AF59+AF60+AF61+AF62+AF63+AF64+AF65+AF66+AF67+AF68+AF69+AF70</f>
        <v>17816000</v>
      </c>
      <c r="AG58" s="66"/>
      <c r="AH58" s="66"/>
      <c r="AI58" s="66"/>
      <c r="AJ58" s="66"/>
    </row>
    <row r="59" spans="1:36" ht="15.75" x14ac:dyDescent="0.25">
      <c r="A59" s="35" t="s">
        <v>10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6">
        <v>211</v>
      </c>
      <c r="AC59" s="36"/>
      <c r="AD59" s="36"/>
      <c r="AE59" s="36"/>
      <c r="AF59" s="37">
        <f>AF18+AF28</f>
        <v>11509145</v>
      </c>
      <c r="AG59" s="37"/>
      <c r="AH59" s="37"/>
      <c r="AI59" s="37"/>
      <c r="AJ59" s="37"/>
    </row>
    <row r="60" spans="1:36" ht="15.75" x14ac:dyDescent="0.25">
      <c r="A60" s="35" t="s">
        <v>37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6">
        <v>213</v>
      </c>
      <c r="AC60" s="36"/>
      <c r="AD60" s="36"/>
      <c r="AE60" s="36"/>
      <c r="AF60" s="37">
        <f>AF19+AF29</f>
        <v>3475770.19</v>
      </c>
      <c r="AG60" s="37"/>
      <c r="AH60" s="37"/>
      <c r="AI60" s="37"/>
      <c r="AJ60" s="37"/>
    </row>
    <row r="61" spans="1:36" ht="15.75" x14ac:dyDescent="0.25">
      <c r="A61" s="35" t="s">
        <v>204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6">
        <v>260</v>
      </c>
      <c r="AC61" s="36"/>
      <c r="AD61" s="36"/>
      <c r="AE61" s="36"/>
      <c r="AF61" s="37">
        <f>AF20+AF30</f>
        <v>0</v>
      </c>
      <c r="AG61" s="37"/>
      <c r="AH61" s="37"/>
      <c r="AI61" s="37"/>
      <c r="AJ61" s="37"/>
    </row>
    <row r="62" spans="1:36" ht="15.75" x14ac:dyDescent="0.25">
      <c r="A62" s="35" t="s">
        <v>23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6">
        <v>221</v>
      </c>
      <c r="AC62" s="36"/>
      <c r="AD62" s="36"/>
      <c r="AE62" s="36"/>
      <c r="AF62" s="37">
        <f>AF31</f>
        <v>100104.81</v>
      </c>
      <c r="AG62" s="37"/>
      <c r="AH62" s="37"/>
      <c r="AI62" s="37"/>
      <c r="AJ62" s="37"/>
    </row>
    <row r="63" spans="1:36" ht="15.75" x14ac:dyDescent="0.25">
      <c r="A63" s="35" t="s">
        <v>24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6">
        <v>222</v>
      </c>
      <c r="AC63" s="36"/>
      <c r="AD63" s="36"/>
      <c r="AE63" s="36"/>
      <c r="AF63" s="37">
        <f>AF35</f>
        <v>0</v>
      </c>
      <c r="AG63" s="37"/>
      <c r="AH63" s="37"/>
      <c r="AI63" s="37"/>
      <c r="AJ63" s="37"/>
    </row>
    <row r="64" spans="1:36" ht="15.75" x14ac:dyDescent="0.25">
      <c r="A64" s="35" t="s">
        <v>25</v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6">
        <v>223</v>
      </c>
      <c r="AC64" s="36"/>
      <c r="AD64" s="36"/>
      <c r="AE64" s="36"/>
      <c r="AF64" s="37">
        <f>AF38</f>
        <v>2165980</v>
      </c>
      <c r="AG64" s="37"/>
      <c r="AH64" s="37"/>
      <c r="AI64" s="37"/>
      <c r="AJ64" s="37"/>
    </row>
    <row r="65" spans="1:36" ht="15.75" x14ac:dyDescent="0.25">
      <c r="A65" s="35" t="s">
        <v>26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6">
        <v>224</v>
      </c>
      <c r="AC65" s="36"/>
      <c r="AD65" s="36"/>
      <c r="AE65" s="36"/>
      <c r="AF65" s="37"/>
      <c r="AG65" s="37"/>
      <c r="AH65" s="37"/>
      <c r="AI65" s="37"/>
      <c r="AJ65" s="37"/>
    </row>
    <row r="66" spans="1:36" ht="15.75" x14ac:dyDescent="0.25">
      <c r="A66" s="35" t="s">
        <v>203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6">
        <v>225</v>
      </c>
      <c r="AC66" s="36"/>
      <c r="AD66" s="36"/>
      <c r="AE66" s="36"/>
      <c r="AF66" s="37">
        <f>AF43+AF47</f>
        <v>0</v>
      </c>
      <c r="AG66" s="37"/>
      <c r="AH66" s="37"/>
      <c r="AI66" s="37"/>
      <c r="AJ66" s="37"/>
    </row>
    <row r="67" spans="1:36" ht="15.75" x14ac:dyDescent="0.25">
      <c r="A67" s="35" t="s">
        <v>28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6">
        <v>226</v>
      </c>
      <c r="AC67" s="36"/>
      <c r="AD67" s="36"/>
      <c r="AE67" s="36"/>
      <c r="AF67" s="37">
        <f>AF52+AF53</f>
        <v>305000</v>
      </c>
      <c r="AG67" s="37"/>
      <c r="AH67" s="37"/>
      <c r="AI67" s="37"/>
      <c r="AJ67" s="37"/>
    </row>
    <row r="68" spans="1:36" ht="15.75" x14ac:dyDescent="0.25">
      <c r="A68" s="35" t="s">
        <v>29</v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6">
        <v>290</v>
      </c>
      <c r="AC68" s="36"/>
      <c r="AD68" s="36"/>
      <c r="AE68" s="36"/>
      <c r="AF68" s="37">
        <f>AF54</f>
        <v>110000</v>
      </c>
      <c r="AG68" s="37"/>
      <c r="AH68" s="37"/>
      <c r="AI68" s="37"/>
      <c r="AJ68" s="37"/>
    </row>
    <row r="69" spans="1:36" ht="15.75" x14ac:dyDescent="0.25">
      <c r="A69" s="35" t="s">
        <v>30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6">
        <v>310</v>
      </c>
      <c r="AC69" s="36"/>
      <c r="AD69" s="36"/>
      <c r="AE69" s="36"/>
      <c r="AF69" s="37">
        <f>AF55</f>
        <v>0</v>
      </c>
      <c r="AG69" s="37"/>
      <c r="AH69" s="37"/>
      <c r="AI69" s="37"/>
      <c r="AJ69" s="37"/>
    </row>
    <row r="70" spans="1:36" ht="15.75" x14ac:dyDescent="0.25">
      <c r="A70" s="35" t="s">
        <v>31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6">
        <v>340</v>
      </c>
      <c r="AC70" s="36"/>
      <c r="AD70" s="36"/>
      <c r="AE70" s="36"/>
      <c r="AF70" s="37">
        <f>AF57+AF56</f>
        <v>150000</v>
      </c>
      <c r="AG70" s="37"/>
      <c r="AH70" s="37"/>
      <c r="AI70" s="37"/>
      <c r="AJ70" s="37"/>
    </row>
    <row r="71" spans="1:36" ht="15.75" x14ac:dyDescent="0.25">
      <c r="A71" s="40" t="s">
        <v>55</v>
      </c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37"/>
      <c r="AG71" s="37"/>
      <c r="AH71" s="37"/>
      <c r="AI71" s="37"/>
      <c r="AJ71" s="37"/>
    </row>
    <row r="72" spans="1:36" ht="15.75" x14ac:dyDescent="0.25">
      <c r="A72" s="35" t="s">
        <v>32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6"/>
      <c r="AC72" s="36"/>
      <c r="AD72" s="36"/>
      <c r="AE72" s="36"/>
      <c r="AF72" s="42">
        <v>1</v>
      </c>
      <c r="AG72" s="42"/>
      <c r="AH72" s="42"/>
      <c r="AI72" s="42"/>
      <c r="AJ72" s="42"/>
    </row>
    <row r="73" spans="1:36" ht="15.75" x14ac:dyDescent="0.25">
      <c r="A73" s="35" t="s">
        <v>33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6"/>
      <c r="AC73" s="36"/>
      <c r="AD73" s="36"/>
      <c r="AE73" s="36"/>
      <c r="AF73" s="42">
        <v>1</v>
      </c>
      <c r="AG73" s="42"/>
      <c r="AH73" s="42"/>
      <c r="AI73" s="42"/>
      <c r="AJ73" s="42"/>
    </row>
    <row r="74" spans="1:36" ht="26.25" customHeight="1" x14ac:dyDescent="0.25">
      <c r="A74" s="49" t="s">
        <v>34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36"/>
      <c r="AC74" s="36"/>
      <c r="AD74" s="36"/>
      <c r="AE74" s="36"/>
      <c r="AF74" s="42">
        <v>1</v>
      </c>
      <c r="AG74" s="42"/>
      <c r="AH74" s="42"/>
      <c r="AI74" s="42"/>
      <c r="AJ74" s="42"/>
    </row>
    <row r="75" spans="1:36" ht="26.25" customHeight="1" x14ac:dyDescent="0.25">
      <c r="A75" s="41" t="s">
        <v>35</v>
      </c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36"/>
      <c r="AC75" s="36"/>
      <c r="AD75" s="36"/>
      <c r="AE75" s="36"/>
      <c r="AF75" s="42">
        <v>1</v>
      </c>
      <c r="AG75" s="42"/>
      <c r="AH75" s="42"/>
      <c r="AI75" s="42"/>
      <c r="AJ75" s="42"/>
    </row>
    <row r="76" spans="1:36" ht="15.75" x14ac:dyDescent="0.25">
      <c r="A76" s="46" t="s">
        <v>36</v>
      </c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8"/>
      <c r="AF76" s="43">
        <f>AF77+AF78+AF79+AF80+AF81+AF82+AF83+AF84+AF85+AF86+AF87+AF88</f>
        <v>17816000</v>
      </c>
      <c r="AG76" s="43"/>
      <c r="AH76" s="43"/>
      <c r="AI76" s="43"/>
      <c r="AJ76" s="43"/>
    </row>
    <row r="77" spans="1:36" ht="15.75" x14ac:dyDescent="0.25">
      <c r="A77" s="35" t="s">
        <v>10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6">
        <v>211</v>
      </c>
      <c r="AC77" s="36"/>
      <c r="AD77" s="36"/>
      <c r="AE77" s="36"/>
      <c r="AF77" s="37">
        <f t="shared" ref="AF77:AF88" si="0">AF59</f>
        <v>11509145</v>
      </c>
      <c r="AG77" s="37"/>
      <c r="AH77" s="37"/>
      <c r="AI77" s="37"/>
      <c r="AJ77" s="37"/>
    </row>
    <row r="78" spans="1:36" ht="15.75" x14ac:dyDescent="0.25">
      <c r="A78" s="35" t="s">
        <v>37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6">
        <v>213</v>
      </c>
      <c r="AC78" s="36"/>
      <c r="AD78" s="36"/>
      <c r="AE78" s="36"/>
      <c r="AF78" s="37">
        <f t="shared" si="0"/>
        <v>3475770.19</v>
      </c>
      <c r="AG78" s="37"/>
      <c r="AH78" s="37"/>
      <c r="AI78" s="37"/>
      <c r="AJ78" s="37"/>
    </row>
    <row r="79" spans="1:36" ht="15.75" x14ac:dyDescent="0.25">
      <c r="A79" s="35" t="s">
        <v>205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6">
        <v>260</v>
      </c>
      <c r="AC79" s="36"/>
      <c r="AD79" s="36"/>
      <c r="AE79" s="36"/>
      <c r="AF79" s="37">
        <f t="shared" si="0"/>
        <v>0</v>
      </c>
      <c r="AG79" s="37"/>
      <c r="AH79" s="37"/>
      <c r="AI79" s="37"/>
      <c r="AJ79" s="37"/>
    </row>
    <row r="80" spans="1:36" ht="15.75" x14ac:dyDescent="0.25">
      <c r="A80" s="35" t="s">
        <v>23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6">
        <v>221</v>
      </c>
      <c r="AC80" s="36"/>
      <c r="AD80" s="36"/>
      <c r="AE80" s="36"/>
      <c r="AF80" s="37">
        <f t="shared" si="0"/>
        <v>100104.81</v>
      </c>
      <c r="AG80" s="37"/>
      <c r="AH80" s="37"/>
      <c r="AI80" s="37"/>
      <c r="AJ80" s="37"/>
    </row>
    <row r="81" spans="1:36" ht="15.75" x14ac:dyDescent="0.25">
      <c r="A81" s="35" t="s">
        <v>24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6">
        <v>222</v>
      </c>
      <c r="AC81" s="36"/>
      <c r="AD81" s="36"/>
      <c r="AE81" s="36"/>
      <c r="AF81" s="37">
        <f t="shared" si="0"/>
        <v>0</v>
      </c>
      <c r="AG81" s="37"/>
      <c r="AH81" s="37"/>
      <c r="AI81" s="37"/>
      <c r="AJ81" s="37"/>
    </row>
    <row r="82" spans="1:36" ht="15.75" x14ac:dyDescent="0.25">
      <c r="A82" s="35" t="s">
        <v>24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6">
        <v>223</v>
      </c>
      <c r="AC82" s="36"/>
      <c r="AD82" s="36"/>
      <c r="AE82" s="36"/>
      <c r="AF82" s="37">
        <f t="shared" si="0"/>
        <v>2165980</v>
      </c>
      <c r="AG82" s="37"/>
      <c r="AH82" s="37"/>
      <c r="AI82" s="37"/>
      <c r="AJ82" s="37"/>
    </row>
    <row r="83" spans="1:36" ht="15.75" x14ac:dyDescent="0.25">
      <c r="A83" s="35" t="s">
        <v>26</v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6">
        <v>224</v>
      </c>
      <c r="AC83" s="36"/>
      <c r="AD83" s="36"/>
      <c r="AE83" s="36"/>
      <c r="AF83" s="37">
        <f t="shared" si="0"/>
        <v>0</v>
      </c>
      <c r="AG83" s="37"/>
      <c r="AH83" s="37"/>
      <c r="AI83" s="37"/>
      <c r="AJ83" s="37"/>
    </row>
    <row r="84" spans="1:36" ht="15.75" x14ac:dyDescent="0.25">
      <c r="A84" s="35" t="s">
        <v>27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6">
        <v>225</v>
      </c>
      <c r="AC84" s="36"/>
      <c r="AD84" s="36"/>
      <c r="AE84" s="36"/>
      <c r="AF84" s="37">
        <f t="shared" si="0"/>
        <v>0</v>
      </c>
      <c r="AG84" s="37"/>
      <c r="AH84" s="37"/>
      <c r="AI84" s="37"/>
      <c r="AJ84" s="37"/>
    </row>
    <row r="85" spans="1:36" ht="15.75" x14ac:dyDescent="0.25">
      <c r="A85" s="35" t="s">
        <v>28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6">
        <v>226</v>
      </c>
      <c r="AC85" s="36"/>
      <c r="AD85" s="36"/>
      <c r="AE85" s="36"/>
      <c r="AF85" s="37">
        <f t="shared" si="0"/>
        <v>305000</v>
      </c>
      <c r="AG85" s="37"/>
      <c r="AH85" s="37"/>
      <c r="AI85" s="37"/>
      <c r="AJ85" s="37"/>
    </row>
    <row r="86" spans="1:36" ht="15.75" x14ac:dyDescent="0.25">
      <c r="A86" s="35" t="s">
        <v>29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6">
        <v>290</v>
      </c>
      <c r="AC86" s="36"/>
      <c r="AD86" s="36"/>
      <c r="AE86" s="36"/>
      <c r="AF86" s="37">
        <f t="shared" si="0"/>
        <v>110000</v>
      </c>
      <c r="AG86" s="37"/>
      <c r="AH86" s="37"/>
      <c r="AI86" s="37"/>
      <c r="AJ86" s="37"/>
    </row>
    <row r="87" spans="1:36" ht="15.75" x14ac:dyDescent="0.25">
      <c r="A87" s="35" t="s">
        <v>30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6">
        <v>310</v>
      </c>
      <c r="AC87" s="36"/>
      <c r="AD87" s="36"/>
      <c r="AE87" s="36"/>
      <c r="AF87" s="37">
        <f t="shared" si="0"/>
        <v>0</v>
      </c>
      <c r="AG87" s="37"/>
      <c r="AH87" s="37"/>
      <c r="AI87" s="37"/>
      <c r="AJ87" s="37"/>
    </row>
    <row r="88" spans="1:36" ht="15.75" x14ac:dyDescent="0.25">
      <c r="A88" s="38" t="s">
        <v>38</v>
      </c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6">
        <v>340</v>
      </c>
      <c r="AC88" s="36"/>
      <c r="AD88" s="36"/>
      <c r="AE88" s="36"/>
      <c r="AF88" s="37">
        <f t="shared" si="0"/>
        <v>150000</v>
      </c>
      <c r="AG88" s="37"/>
      <c r="AH88" s="37"/>
      <c r="AI88" s="37"/>
      <c r="AJ88" s="37"/>
    </row>
    <row r="89" spans="1:36" ht="6.75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</row>
    <row r="90" spans="1:36" ht="14.1" customHeight="1" x14ac:dyDescent="0.25">
      <c r="A90" s="44" t="s">
        <v>56</v>
      </c>
      <c r="B90" s="44"/>
      <c r="C90" s="44"/>
      <c r="D90" s="44"/>
      <c r="E90" s="44"/>
      <c r="F90" s="44"/>
      <c r="G90" s="44"/>
      <c r="H90" s="44"/>
      <c r="I90" s="5"/>
      <c r="J90" s="5"/>
      <c r="K90" s="5"/>
      <c r="L90" s="5"/>
      <c r="M90" s="5"/>
      <c r="N90" s="5"/>
      <c r="O90" s="45" t="s">
        <v>57</v>
      </c>
      <c r="P90" s="45"/>
      <c r="Q90" s="45"/>
      <c r="R90" s="45"/>
      <c r="S90" s="45"/>
      <c r="T90" s="45"/>
      <c r="U90" s="45"/>
      <c r="V90" s="45"/>
      <c r="W90" s="45"/>
      <c r="X90" s="4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</row>
    <row r="91" spans="1:36" ht="10.5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spans="1:36" ht="15.75" x14ac:dyDescent="0.25">
      <c r="A92" s="34" t="s">
        <v>196</v>
      </c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spans="1:36" ht="15.75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spans="1:36" ht="15.75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spans="1:36" ht="15.75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spans="1:36" ht="15.75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spans="1:36" ht="15.75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spans="1:36" ht="15.75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spans="1:36" ht="15.75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spans="1:36" ht="15.75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  <row r="101" spans="1:36" ht="15.75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</row>
    <row r="102" spans="1:36" ht="15.75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</row>
    <row r="103" spans="1:36" ht="15.75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</row>
    <row r="104" spans="1:36" ht="15.75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</row>
    <row r="105" spans="1:36" ht="15.75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</row>
    <row r="106" spans="1:36" ht="15.75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</row>
    <row r="107" spans="1:36" ht="15.75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</row>
    <row r="108" spans="1:36" ht="15.75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</row>
    <row r="109" spans="1:36" ht="15.75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</row>
    <row r="110" spans="1:36" ht="15.75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</row>
    <row r="111" spans="1:36" ht="15.75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</row>
    <row r="112" spans="1:36" ht="15.75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</row>
    <row r="113" spans="1:36" ht="15.75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</row>
    <row r="114" spans="1:36" ht="15.75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</row>
    <row r="115" spans="1:36" ht="15.75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</row>
    <row r="116" spans="1:36" ht="15.75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</row>
    <row r="117" spans="1:36" ht="15.75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</row>
    <row r="118" spans="1:36" ht="15.75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</row>
    <row r="119" spans="1:36" ht="15.75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</row>
    <row r="120" spans="1:36" ht="15.75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</row>
    <row r="121" spans="1:36" ht="15.75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</row>
    <row r="122" spans="1:36" ht="15.75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</row>
    <row r="123" spans="1:36" ht="15.75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</row>
    <row r="124" spans="1:36" ht="15.75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</row>
    <row r="125" spans="1:36" ht="15.75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</row>
    <row r="126" spans="1:36" ht="15.75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</row>
    <row r="127" spans="1:36" ht="15.75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</row>
    <row r="128" spans="1:36" ht="15.75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</row>
    <row r="129" spans="1:36" ht="15.75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</row>
    <row r="130" spans="1:36" ht="15.75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</row>
    <row r="131" spans="1:36" ht="15.75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</row>
    <row r="132" spans="1:36" ht="15.75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</row>
    <row r="133" spans="1:36" ht="15.75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</row>
    <row r="134" spans="1:36" ht="15.75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</row>
    <row r="135" spans="1:36" ht="15.75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</row>
    <row r="136" spans="1:36" ht="15.75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</row>
    <row r="137" spans="1:36" ht="15.75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</row>
    <row r="138" spans="1:36" ht="15.75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</row>
    <row r="139" spans="1:36" ht="15.75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</row>
    <row r="140" spans="1:36" ht="15.75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</row>
    <row r="141" spans="1:36" ht="15.75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</row>
    <row r="142" spans="1:36" ht="15.75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</row>
    <row r="143" spans="1:36" ht="15.75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</row>
    <row r="144" spans="1:36" ht="15.75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</row>
    <row r="145" spans="1:36" ht="15.75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</row>
    <row r="146" spans="1:36" ht="15.75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</row>
    <row r="147" spans="1:36" ht="15.75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</row>
    <row r="148" spans="1:36" ht="15.75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</row>
    <row r="149" spans="1:36" ht="15.75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</row>
    <row r="150" spans="1:36" ht="15.75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</row>
    <row r="151" spans="1:36" ht="15.75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</row>
    <row r="152" spans="1:36" ht="15.75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</row>
    <row r="153" spans="1:36" ht="15.75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</row>
    <row r="154" spans="1:36" ht="15.75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</row>
    <row r="155" spans="1:36" ht="15.75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</row>
    <row r="156" spans="1:36" ht="15.75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</row>
    <row r="157" spans="1:36" ht="15.75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</row>
    <row r="158" spans="1:36" ht="15.75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</row>
    <row r="159" spans="1:36" ht="15.75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</row>
    <row r="160" spans="1:36" ht="15.75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</row>
    <row r="161" spans="1:36" ht="15.75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</row>
    <row r="162" spans="1:36" ht="15.75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</row>
    <row r="163" spans="1:36" ht="15.75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</row>
    <row r="164" spans="1:36" ht="15.75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</row>
    <row r="165" spans="1:36" ht="15.75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</row>
    <row r="166" spans="1:36" ht="15.75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</row>
    <row r="167" spans="1:36" ht="15.75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</row>
    <row r="168" spans="1:36" ht="15.75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</row>
    <row r="169" spans="1:36" ht="15.75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</row>
    <row r="170" spans="1:36" ht="15.75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</row>
    <row r="171" spans="1:36" ht="15.75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</row>
    <row r="172" spans="1:36" ht="15.75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</row>
    <row r="173" spans="1:36" ht="15.75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</row>
    <row r="174" spans="1:36" ht="15.75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</row>
    <row r="175" spans="1:36" ht="15.75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</row>
    <row r="176" spans="1:36" ht="15.75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</row>
    <row r="177" spans="1:36" ht="15.75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</row>
    <row r="178" spans="1:36" ht="15.75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</row>
    <row r="179" spans="1:36" ht="15.75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</row>
    <row r="180" spans="1:36" ht="15.75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</row>
    <row r="181" spans="1:36" ht="15.75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</row>
    <row r="182" spans="1:36" ht="15.75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</row>
    <row r="183" spans="1:36" ht="15.75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</row>
    <row r="184" spans="1:36" ht="15.75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</row>
    <row r="185" spans="1:36" ht="15.75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</row>
    <row r="186" spans="1:36" ht="15.75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</row>
    <row r="187" spans="1:36" ht="15.75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</row>
    <row r="188" spans="1:36" ht="15.75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</row>
    <row r="189" spans="1:36" ht="15.75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</row>
    <row r="190" spans="1:36" ht="15.75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</row>
    <row r="191" spans="1:36" ht="15.75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</row>
    <row r="192" spans="1:36" ht="15.75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</row>
    <row r="193" spans="1:36" ht="15.75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</row>
    <row r="194" spans="1:36" ht="15.75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</row>
    <row r="195" spans="1:36" ht="15.75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</row>
    <row r="196" spans="1:36" ht="15.75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</row>
    <row r="197" spans="1:36" ht="15.75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</row>
    <row r="198" spans="1:36" ht="15.75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</row>
    <row r="199" spans="1:36" ht="15.75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</row>
    <row r="200" spans="1:36" ht="15.75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</row>
    <row r="201" spans="1:36" ht="15.75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</row>
    <row r="202" spans="1:36" ht="15.75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</row>
    <row r="203" spans="1:36" ht="15.75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</row>
    <row r="204" spans="1:36" ht="15.75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</row>
    <row r="205" spans="1:36" ht="15.75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</row>
    <row r="206" spans="1:36" ht="15.75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</row>
    <row r="207" spans="1:36" ht="15.75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</row>
    <row r="208" spans="1:36" ht="15.75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</row>
    <row r="209" spans="1:36" ht="15.75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</row>
    <row r="210" spans="1:36" ht="15.75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</row>
    <row r="211" spans="1:36" ht="15.75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</row>
    <row r="212" spans="1:36" ht="15.75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</row>
    <row r="213" spans="1:36" ht="15.75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</row>
    <row r="214" spans="1:36" ht="15.75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</row>
    <row r="215" spans="1:36" ht="15.75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</row>
    <row r="216" spans="1:36" ht="15.75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</row>
    <row r="217" spans="1:36" ht="15.75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</row>
    <row r="218" spans="1:36" ht="15.75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</row>
    <row r="219" spans="1:36" ht="15.75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</row>
    <row r="220" spans="1:36" ht="15.75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</row>
    <row r="221" spans="1:36" ht="15.75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</row>
    <row r="222" spans="1:36" ht="15.75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</row>
    <row r="223" spans="1:36" ht="15.75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</row>
    <row r="224" spans="1:36" ht="15.75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</row>
    <row r="225" spans="1:36" ht="15.75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</row>
    <row r="226" spans="1:36" ht="15.75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</row>
    <row r="227" spans="1:36" ht="15.75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</row>
    <row r="228" spans="1:36" ht="15.75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</row>
    <row r="229" spans="1:36" ht="15.75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</row>
    <row r="230" spans="1:36" ht="15.75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</row>
    <row r="231" spans="1:36" ht="15.75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</row>
    <row r="232" spans="1:36" ht="15.75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</row>
    <row r="233" spans="1:36" ht="15.75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</row>
    <row r="234" spans="1:36" ht="15.75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</row>
    <row r="235" spans="1:36" ht="15.75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</row>
    <row r="236" spans="1:36" ht="15.75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</row>
    <row r="237" spans="1:36" ht="15.75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</row>
    <row r="238" spans="1:36" ht="15.75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</row>
    <row r="239" spans="1:36" ht="15.75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</row>
    <row r="240" spans="1:36" ht="15.75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</row>
    <row r="241" spans="1:36" ht="15.75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</row>
    <row r="242" spans="1:36" ht="15.75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</row>
    <row r="243" spans="1:36" ht="15.75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</row>
    <row r="244" spans="1:36" ht="15.75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</row>
    <row r="245" spans="1:36" ht="15.75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</row>
    <row r="246" spans="1:36" ht="15.75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</row>
    <row r="247" spans="1:36" ht="15.75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</row>
    <row r="248" spans="1:36" ht="15.75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</row>
    <row r="249" spans="1:36" ht="15.75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</row>
    <row r="250" spans="1:36" ht="15.75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</row>
    <row r="251" spans="1:36" ht="15.75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</row>
    <row r="252" spans="1:36" ht="15.75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</row>
    <row r="253" spans="1:36" ht="15.75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</row>
    <row r="254" spans="1:36" ht="15.75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</row>
    <row r="255" spans="1:36" ht="15.75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</row>
    <row r="256" spans="1:36" ht="15.75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</row>
    <row r="257" spans="1:36" ht="15.75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</row>
    <row r="258" spans="1:36" ht="15.75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</row>
    <row r="259" spans="1:36" ht="15.75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</row>
    <row r="260" spans="1:36" ht="15.75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</row>
    <row r="261" spans="1:36" ht="15.75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</row>
    <row r="262" spans="1:36" ht="15.75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</row>
    <row r="263" spans="1:36" ht="15.75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</row>
    <row r="264" spans="1:36" ht="15.75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</row>
    <row r="265" spans="1:36" ht="15.75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</row>
    <row r="266" spans="1:36" ht="15.75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</row>
    <row r="267" spans="1:36" ht="15.75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</row>
    <row r="268" spans="1:36" ht="15.75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</row>
    <row r="269" spans="1:36" ht="15.75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</row>
    <row r="270" spans="1:36" ht="15.75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</row>
    <row r="271" spans="1:36" ht="15.75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</row>
    <row r="272" spans="1:36" ht="15.75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</row>
    <row r="273" spans="1:36" ht="15.75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</row>
    <row r="274" spans="1:36" ht="15.75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</row>
    <row r="275" spans="1:36" ht="15.75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</row>
    <row r="276" spans="1:36" ht="15.75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</row>
    <row r="277" spans="1:36" ht="15.75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</row>
    <row r="278" spans="1:36" ht="15.75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</row>
    <row r="279" spans="1:36" ht="15.75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</row>
    <row r="280" spans="1:36" ht="15.75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</row>
    <row r="281" spans="1:36" ht="15.75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</row>
    <row r="282" spans="1:36" ht="15.75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</row>
    <row r="283" spans="1:36" ht="15.75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</row>
    <row r="284" spans="1:36" ht="15.75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</row>
    <row r="285" spans="1:36" ht="15.75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</row>
    <row r="286" spans="1:36" ht="15.75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</row>
    <row r="287" spans="1:36" ht="15.75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</row>
    <row r="288" spans="1:36" ht="15.75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</row>
    <row r="289" spans="1:36" ht="15.75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</row>
    <row r="290" spans="1:36" ht="15.75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</row>
    <row r="291" spans="1:36" ht="15.75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</row>
    <row r="292" spans="1:36" ht="15.75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</row>
    <row r="293" spans="1:36" ht="15.75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</row>
    <row r="294" spans="1:36" ht="15.75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</row>
    <row r="295" spans="1:36" ht="15.75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</row>
    <row r="296" spans="1:36" ht="15.75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</row>
    <row r="297" spans="1:36" ht="15.75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</row>
    <row r="298" spans="1:36" ht="15.75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</row>
    <row r="299" spans="1:36" ht="15.75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</row>
    <row r="300" spans="1:36" ht="15.75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</row>
    <row r="301" spans="1:36" ht="15.75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</row>
    <row r="302" spans="1:36" ht="15.75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</row>
    <row r="303" spans="1:36" ht="15.75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</row>
    <row r="304" spans="1:36" ht="15.75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</row>
    <row r="305" spans="1:36" ht="15.75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</row>
    <row r="306" spans="1:36" ht="15.75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</row>
    <row r="307" spans="1:36" ht="15.75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</row>
    <row r="308" spans="1:36" ht="15.75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</row>
    <row r="309" spans="1:36" ht="15.75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</row>
    <row r="310" spans="1:36" ht="15.75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</row>
    <row r="311" spans="1:36" ht="15.75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</row>
    <row r="312" spans="1:36" ht="15.75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</row>
    <row r="313" spans="1:36" ht="15.75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</row>
    <row r="314" spans="1:36" ht="15.75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</row>
    <row r="315" spans="1:36" ht="15.75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</row>
    <row r="316" spans="1:36" ht="15.75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</row>
    <row r="317" spans="1:36" ht="15.75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</row>
    <row r="318" spans="1:36" ht="15.75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</row>
    <row r="319" spans="1:36" ht="15.75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</row>
    <row r="320" spans="1:36" ht="15.75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</row>
    <row r="321" spans="1:36" ht="15.75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</row>
    <row r="322" spans="1:36" ht="15.75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</row>
    <row r="323" spans="1:36" ht="15.75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</row>
    <row r="324" spans="1:36" ht="15.75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</row>
    <row r="325" spans="1:36" ht="15.75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</row>
    <row r="326" spans="1:36" ht="15.75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</row>
    <row r="327" spans="1:36" ht="15.75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</row>
    <row r="328" spans="1:36" ht="15.75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</row>
    <row r="329" spans="1:36" ht="15.75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</row>
    <row r="330" spans="1:36" ht="15.75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</row>
    <row r="331" spans="1:36" ht="15.75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</row>
    <row r="332" spans="1:36" ht="15.75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</row>
    <row r="333" spans="1:36" ht="15.75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</row>
    <row r="334" spans="1:36" ht="15.75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</row>
    <row r="335" spans="1:36" ht="15.75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</row>
    <row r="336" spans="1:36" ht="15.75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</row>
    <row r="337" spans="1:36" ht="15.75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</row>
    <row r="338" spans="1:36" ht="15.75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</row>
    <row r="339" spans="1:36" ht="15.75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</row>
    <row r="340" spans="1:36" ht="15.75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</row>
    <row r="341" spans="1:36" ht="15.75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</row>
    <row r="342" spans="1:36" ht="15.75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</row>
    <row r="343" spans="1:36" ht="15.75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</row>
    <row r="344" spans="1:36" ht="15.75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</row>
    <row r="345" spans="1:36" ht="15.75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</row>
    <row r="346" spans="1:36" ht="15.75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</row>
    <row r="347" spans="1:36" ht="15.75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</row>
    <row r="348" spans="1:36" ht="15.75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</row>
    <row r="349" spans="1:36" ht="15.75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</row>
    <row r="350" spans="1:36" ht="15.75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</row>
    <row r="351" spans="1:36" ht="15.75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</row>
    <row r="352" spans="1:36" ht="15.75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</row>
    <row r="353" spans="1:36" ht="15.75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</row>
    <row r="354" spans="1:36" ht="15.75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</row>
    <row r="355" spans="1:36" ht="15.75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</row>
    <row r="356" spans="1:36" ht="15.75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</row>
    <row r="357" spans="1:36" ht="15.75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</row>
    <row r="358" spans="1:36" ht="15.75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</row>
    <row r="359" spans="1:36" ht="15.75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</row>
    <row r="360" spans="1:36" ht="15.75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</row>
    <row r="361" spans="1:36" ht="15.75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</row>
    <row r="362" spans="1:36" ht="15.75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</row>
    <row r="363" spans="1:36" ht="15.75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</row>
    <row r="364" spans="1:36" ht="15.75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</row>
    <row r="365" spans="1:36" ht="15.75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</row>
    <row r="366" spans="1:36" ht="15.75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</row>
    <row r="367" spans="1:36" ht="15.75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</row>
    <row r="368" spans="1:36" ht="15.75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</row>
    <row r="369" spans="1:36" ht="15.75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</row>
    <row r="370" spans="1:36" ht="15.75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</row>
    <row r="371" spans="1:36" ht="15.75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</row>
    <row r="372" spans="1:36" ht="15.75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</row>
    <row r="373" spans="1:36" ht="15.75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</row>
    <row r="374" spans="1:36" ht="15.75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</row>
    <row r="375" spans="1:36" ht="15.75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</row>
    <row r="376" spans="1:36" ht="15.75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</row>
    <row r="377" spans="1:36" ht="15.75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</row>
    <row r="378" spans="1:36" ht="15.75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</row>
    <row r="379" spans="1:36" ht="15.75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</row>
    <row r="380" spans="1:36" ht="15.75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</row>
    <row r="381" spans="1:36" ht="15.75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</row>
    <row r="382" spans="1:36" ht="15.75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</row>
    <row r="383" spans="1:36" ht="15.75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</row>
    <row r="384" spans="1:36" ht="15.75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</row>
    <row r="385" spans="1:36" ht="15.75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</row>
    <row r="386" spans="1:36" ht="15.75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</row>
    <row r="387" spans="1:36" ht="15.75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</row>
    <row r="388" spans="1:36" ht="15.75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</row>
    <row r="389" spans="1:36" ht="15.75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</row>
    <row r="390" spans="1:36" ht="15.75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</row>
    <row r="391" spans="1:36" ht="15.75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</row>
    <row r="392" spans="1:36" ht="15.75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</row>
    <row r="393" spans="1:36" ht="15.75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</row>
    <row r="394" spans="1:36" ht="15.75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</row>
    <row r="395" spans="1:36" ht="15.75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</row>
    <row r="396" spans="1:36" ht="15.75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</row>
    <row r="397" spans="1:36" ht="15.75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</row>
    <row r="398" spans="1:36" ht="15.75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</row>
    <row r="399" spans="1:36" ht="15.75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</row>
    <row r="400" spans="1:36" ht="15.75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</row>
    <row r="401" spans="1:36" ht="15.75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</row>
    <row r="402" spans="1:36" ht="15.75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</row>
    <row r="403" spans="1:36" ht="15.75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</row>
    <row r="404" spans="1:36" ht="15.75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</row>
    <row r="405" spans="1:36" ht="15.75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</row>
    <row r="406" spans="1:36" ht="15.75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</row>
    <row r="407" spans="1:36" ht="15.75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</row>
    <row r="408" spans="1:36" ht="15.75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</row>
    <row r="409" spans="1:36" ht="15.75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</row>
    <row r="410" spans="1:36" ht="15.75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</row>
    <row r="411" spans="1:36" ht="15.75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</row>
    <row r="412" spans="1:36" ht="15.75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</row>
    <row r="413" spans="1:36" ht="15.75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</row>
    <row r="414" spans="1:36" ht="15.75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</row>
    <row r="415" spans="1:36" ht="15.75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</row>
    <row r="416" spans="1:36" ht="15.75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</row>
    <row r="417" spans="1:36" ht="15.75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</row>
    <row r="418" spans="1:36" ht="15.75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</row>
    <row r="419" spans="1:36" ht="15.75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</row>
    <row r="420" spans="1:36" ht="15.75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</row>
    <row r="421" spans="1:36" ht="15.75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</row>
    <row r="422" spans="1:36" ht="15.75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</row>
    <row r="423" spans="1:36" ht="15.75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</row>
    <row r="424" spans="1:36" ht="15.75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</row>
    <row r="425" spans="1:36" ht="15.75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</row>
    <row r="426" spans="1:36" ht="15.75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</row>
    <row r="427" spans="1:36" ht="15.75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</row>
    <row r="428" spans="1:36" ht="15.75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</row>
    <row r="429" spans="1:36" ht="15.75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</row>
    <row r="430" spans="1:36" ht="15.75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</row>
    <row r="431" spans="1:36" ht="15.75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</row>
    <row r="432" spans="1:36" ht="15.75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</row>
    <row r="433" spans="1:36" ht="15.75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</row>
    <row r="434" spans="1:36" ht="15.75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</row>
    <row r="435" spans="1:36" ht="15.75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</row>
    <row r="436" spans="1:36" ht="15.75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</row>
    <row r="437" spans="1:36" ht="15.75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</row>
    <row r="438" spans="1:36" ht="15.75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</row>
    <row r="439" spans="1:36" ht="15.75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</row>
    <row r="440" spans="1:36" ht="15.75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</row>
    <row r="441" spans="1:36" ht="15.75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</row>
    <row r="442" spans="1:36" ht="15.75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</row>
    <row r="443" spans="1:36" ht="15.75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</row>
    <row r="444" spans="1:36" ht="15.75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</row>
    <row r="445" spans="1:36" ht="15.75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</row>
    <row r="446" spans="1:36" ht="15.75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</row>
    <row r="447" spans="1:36" ht="15.75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</row>
    <row r="448" spans="1:36" ht="15.75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</row>
    <row r="449" spans="1:36" ht="15.75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</row>
    <row r="450" spans="1:36" ht="15.75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</row>
    <row r="451" spans="1:36" ht="15.75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</row>
    <row r="452" spans="1:36" ht="15.75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</row>
    <row r="453" spans="1:36" ht="15.75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</row>
    <row r="454" spans="1:36" ht="15.75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</row>
    <row r="455" spans="1:36" ht="15.75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</row>
    <row r="456" spans="1:36" ht="15.75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</row>
    <row r="457" spans="1:36" ht="15.75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</row>
    <row r="458" spans="1:36" ht="15.75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</row>
    <row r="459" spans="1:36" ht="15.75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</row>
    <row r="460" spans="1:36" ht="15.75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</row>
    <row r="461" spans="1:36" ht="15.75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</row>
    <row r="462" spans="1:36" ht="15.75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</row>
    <row r="463" spans="1:36" ht="15.75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</row>
    <row r="464" spans="1:36" ht="15.75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</row>
    <row r="465" spans="1:36" ht="15.75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</row>
    <row r="466" spans="1:36" ht="15.75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</row>
    <row r="467" spans="1:36" ht="15.75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</row>
    <row r="468" spans="1:36" ht="15.75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</row>
    <row r="469" spans="1:36" ht="15.75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</row>
    <row r="470" spans="1:36" ht="15.75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</row>
    <row r="471" spans="1:36" ht="15.75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</row>
    <row r="472" spans="1:36" ht="15.75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</row>
    <row r="473" spans="1:36" ht="15.75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</row>
  </sheetData>
  <mergeCells count="230">
    <mergeCell ref="A51:AA51"/>
    <mergeCell ref="AB51:AE51"/>
    <mergeCell ref="AF51:AJ51"/>
    <mergeCell ref="A52:AA52"/>
    <mergeCell ref="AB52:AE52"/>
    <mergeCell ref="AF52:AJ52"/>
    <mergeCell ref="AF58:AJ58"/>
    <mergeCell ref="A59:AA59"/>
    <mergeCell ref="AB59:AE59"/>
    <mergeCell ref="AF59:AJ59"/>
    <mergeCell ref="A54:AA54"/>
    <mergeCell ref="AB54:AE54"/>
    <mergeCell ref="AF54:AJ54"/>
    <mergeCell ref="A57:AA57"/>
    <mergeCell ref="AB57:AE57"/>
    <mergeCell ref="AF57:AJ57"/>
    <mergeCell ref="A53:AA53"/>
    <mergeCell ref="AF53:AJ53"/>
    <mergeCell ref="A55:AA55"/>
    <mergeCell ref="AB55:AE55"/>
    <mergeCell ref="AF55:AJ55"/>
    <mergeCell ref="A56:AA56"/>
    <mergeCell ref="AB56:AE56"/>
    <mergeCell ref="AF56:AJ56"/>
    <mergeCell ref="AF43:AJ43"/>
    <mergeCell ref="A44:AA44"/>
    <mergeCell ref="AB44:AE44"/>
    <mergeCell ref="AF44:AJ44"/>
    <mergeCell ref="A45:AA45"/>
    <mergeCell ref="AB45:AE45"/>
    <mergeCell ref="AF45:AJ45"/>
    <mergeCell ref="A50:AA50"/>
    <mergeCell ref="AB50:AE50"/>
    <mergeCell ref="AF50:AJ50"/>
    <mergeCell ref="A43:AA43"/>
    <mergeCell ref="AB43:AE43"/>
    <mergeCell ref="A47:AA47"/>
    <mergeCell ref="AB47:AE47"/>
    <mergeCell ref="A46:AA46"/>
    <mergeCell ref="AB46:AE46"/>
    <mergeCell ref="AF46:AJ46"/>
    <mergeCell ref="AF47:AJ47"/>
    <mergeCell ref="A48:AA48"/>
    <mergeCell ref="AB48:AE48"/>
    <mergeCell ref="AF48:AJ48"/>
    <mergeCell ref="A49:AA49"/>
    <mergeCell ref="AB49:AE49"/>
    <mergeCell ref="AF49:AJ49"/>
    <mergeCell ref="AF38:AJ38"/>
    <mergeCell ref="A39:AA39"/>
    <mergeCell ref="AB39:AE39"/>
    <mergeCell ref="AF39:AJ39"/>
    <mergeCell ref="A40:AA40"/>
    <mergeCell ref="AB40:AE40"/>
    <mergeCell ref="AF40:AJ40"/>
    <mergeCell ref="AB41:AE41"/>
    <mergeCell ref="AF41:AJ41"/>
    <mergeCell ref="A38:AA38"/>
    <mergeCell ref="AB38:AE38"/>
    <mergeCell ref="A41:AA41"/>
    <mergeCell ref="AF35:AJ35"/>
    <mergeCell ref="A36:AA36"/>
    <mergeCell ref="AB36:AE36"/>
    <mergeCell ref="AF36:AJ36"/>
    <mergeCell ref="A37:AA37"/>
    <mergeCell ref="AB37:AE37"/>
    <mergeCell ref="AF37:AJ37"/>
    <mergeCell ref="A35:AA35"/>
    <mergeCell ref="AB35:AE35"/>
    <mergeCell ref="A32:AA32"/>
    <mergeCell ref="AB32:AE32"/>
    <mergeCell ref="AF32:AJ32"/>
    <mergeCell ref="A33:AA33"/>
    <mergeCell ref="AB33:AE33"/>
    <mergeCell ref="AF33:AJ33"/>
    <mergeCell ref="A31:AA31"/>
    <mergeCell ref="AB31:AE31"/>
    <mergeCell ref="A34:AA34"/>
    <mergeCell ref="AB34:AE34"/>
    <mergeCell ref="AF34:AJ34"/>
    <mergeCell ref="A16:AE16"/>
    <mergeCell ref="AF16:AJ16"/>
    <mergeCell ref="A18:AA18"/>
    <mergeCell ref="AB18:AE18"/>
    <mergeCell ref="AF18:AJ18"/>
    <mergeCell ref="A17:AE17"/>
    <mergeCell ref="AF17:AJ17"/>
    <mergeCell ref="A5:AJ5"/>
    <mergeCell ref="S1:AJ1"/>
    <mergeCell ref="S2:AJ2"/>
    <mergeCell ref="A9:AJ9"/>
    <mergeCell ref="A11:AJ11"/>
    <mergeCell ref="A12:AJ12"/>
    <mergeCell ref="A8:AJ8"/>
    <mergeCell ref="R3:AJ3"/>
    <mergeCell ref="A6:AJ6"/>
    <mergeCell ref="AF13:AJ13"/>
    <mergeCell ref="AB13:AE13"/>
    <mergeCell ref="A13:AA13"/>
    <mergeCell ref="A14:AA14"/>
    <mergeCell ref="AB14:AE14"/>
    <mergeCell ref="AF14:AJ14"/>
    <mergeCell ref="A15:AJ15"/>
    <mergeCell ref="A1:H1"/>
    <mergeCell ref="A19:AA19"/>
    <mergeCell ref="A20:AA20"/>
    <mergeCell ref="A21:AE21"/>
    <mergeCell ref="AB19:AE19"/>
    <mergeCell ref="AF19:AJ19"/>
    <mergeCell ref="AB20:AE20"/>
    <mergeCell ref="AF20:AJ20"/>
    <mergeCell ref="AF21:AJ21"/>
    <mergeCell ref="A22:AA22"/>
    <mergeCell ref="AB22:AE22"/>
    <mergeCell ref="AF22:AJ22"/>
    <mergeCell ref="A23:AA23"/>
    <mergeCell ref="AB23:AE23"/>
    <mergeCell ref="AF23:AJ23"/>
    <mergeCell ref="A24:AE24"/>
    <mergeCell ref="AF24:AJ24"/>
    <mergeCell ref="A58:AE58"/>
    <mergeCell ref="A25:AA25"/>
    <mergeCell ref="AB25:AE25"/>
    <mergeCell ref="AF25:AJ25"/>
    <mergeCell ref="A26:AE26"/>
    <mergeCell ref="AF26:AJ26"/>
    <mergeCell ref="A27:AE27"/>
    <mergeCell ref="AF27:AJ27"/>
    <mergeCell ref="A28:AA28"/>
    <mergeCell ref="AB28:AE28"/>
    <mergeCell ref="AF28:AJ28"/>
    <mergeCell ref="A29:AA29"/>
    <mergeCell ref="AB29:AE29"/>
    <mergeCell ref="AB53:AE53"/>
    <mergeCell ref="AF29:AJ29"/>
    <mergeCell ref="A30:AA30"/>
    <mergeCell ref="AB30:AE30"/>
    <mergeCell ref="AF30:AJ30"/>
    <mergeCell ref="AF31:AJ31"/>
    <mergeCell ref="A60:AA60"/>
    <mergeCell ref="AB60:AE60"/>
    <mergeCell ref="AF60:AJ60"/>
    <mergeCell ref="A61:AA61"/>
    <mergeCell ref="AB61:AE61"/>
    <mergeCell ref="AF61:AJ61"/>
    <mergeCell ref="A62:AA62"/>
    <mergeCell ref="AB62:AE62"/>
    <mergeCell ref="AF62:AJ62"/>
    <mergeCell ref="A63:AA63"/>
    <mergeCell ref="AB63:AE63"/>
    <mergeCell ref="AF63:AJ63"/>
    <mergeCell ref="A64:AA64"/>
    <mergeCell ref="AB64:AE64"/>
    <mergeCell ref="AF64:AJ64"/>
    <mergeCell ref="A65:AA65"/>
    <mergeCell ref="AB65:AE65"/>
    <mergeCell ref="AF65:AJ65"/>
    <mergeCell ref="A69:AA69"/>
    <mergeCell ref="AB69:AE69"/>
    <mergeCell ref="AF69:AJ69"/>
    <mergeCell ref="A70:AA70"/>
    <mergeCell ref="AB70:AE70"/>
    <mergeCell ref="AF70:AJ70"/>
    <mergeCell ref="AF71:AJ71"/>
    <mergeCell ref="A66:AA66"/>
    <mergeCell ref="AB66:AE66"/>
    <mergeCell ref="AF66:AJ66"/>
    <mergeCell ref="A67:AA67"/>
    <mergeCell ref="AB67:AE67"/>
    <mergeCell ref="AF67:AJ67"/>
    <mergeCell ref="A68:AA68"/>
    <mergeCell ref="AB68:AE68"/>
    <mergeCell ref="AF68:AJ68"/>
    <mergeCell ref="AB72:AE72"/>
    <mergeCell ref="AF72:AJ72"/>
    <mergeCell ref="A73:AA73"/>
    <mergeCell ref="AB73:AE73"/>
    <mergeCell ref="AF73:AJ73"/>
    <mergeCell ref="A74:AA74"/>
    <mergeCell ref="AB74:AE74"/>
    <mergeCell ref="AF74:AJ74"/>
    <mergeCell ref="A72:AA72"/>
    <mergeCell ref="A76:AE76"/>
    <mergeCell ref="A84:AA84"/>
    <mergeCell ref="AB84:AE84"/>
    <mergeCell ref="AF84:AJ84"/>
    <mergeCell ref="A85:AA85"/>
    <mergeCell ref="AB85:AE85"/>
    <mergeCell ref="AF85:AJ85"/>
    <mergeCell ref="A86:AA86"/>
    <mergeCell ref="AB86:AE86"/>
    <mergeCell ref="AF86:AJ86"/>
    <mergeCell ref="A81:AA81"/>
    <mergeCell ref="AB81:AE81"/>
    <mergeCell ref="AF81:AJ81"/>
    <mergeCell ref="A82:AA82"/>
    <mergeCell ref="AB82:AE82"/>
    <mergeCell ref="AF82:AJ82"/>
    <mergeCell ref="A83:AA83"/>
    <mergeCell ref="AB83:AE83"/>
    <mergeCell ref="AF83:AJ83"/>
    <mergeCell ref="A78:AA78"/>
    <mergeCell ref="AB78:AE78"/>
    <mergeCell ref="AF78:AJ78"/>
    <mergeCell ref="AB77:AE77"/>
    <mergeCell ref="AF77:AJ77"/>
    <mergeCell ref="A92:N92"/>
    <mergeCell ref="A42:AA42"/>
    <mergeCell ref="AB42:AE42"/>
    <mergeCell ref="AF42:AJ42"/>
    <mergeCell ref="A87:AA87"/>
    <mergeCell ref="AB87:AE87"/>
    <mergeCell ref="AF87:AJ87"/>
    <mergeCell ref="A88:AA88"/>
    <mergeCell ref="AB88:AE88"/>
    <mergeCell ref="AF88:AJ88"/>
    <mergeCell ref="A71:AE71"/>
    <mergeCell ref="A79:AA79"/>
    <mergeCell ref="AB79:AE79"/>
    <mergeCell ref="AF79:AJ79"/>
    <mergeCell ref="A80:AA80"/>
    <mergeCell ref="AB80:AE80"/>
    <mergeCell ref="AF80:AJ80"/>
    <mergeCell ref="A75:AA75"/>
    <mergeCell ref="AB75:AE75"/>
    <mergeCell ref="AF75:AJ75"/>
    <mergeCell ref="AF76:AJ76"/>
    <mergeCell ref="A77:AA77"/>
    <mergeCell ref="A90:H90"/>
    <mergeCell ref="O90:X90"/>
  </mergeCells>
  <pageMargins left="0.34" right="0.2" top="0.2" bottom="0.2" header="0.2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35"/>
  <sheetViews>
    <sheetView topLeftCell="A173" workbookViewId="0">
      <selection activeCell="B198" sqref="B198:P198"/>
    </sheetView>
  </sheetViews>
  <sheetFormatPr defaultRowHeight="15" x14ac:dyDescent="0.25"/>
  <cols>
    <col min="1" max="1" width="2.85546875" customWidth="1"/>
    <col min="2" max="6" width="3" customWidth="1"/>
    <col min="7" max="7" width="3.28515625" customWidth="1"/>
    <col min="8" max="9" width="2.5703125" customWidth="1"/>
    <col min="10" max="14" width="2.7109375" customWidth="1"/>
    <col min="15" max="15" width="2.5703125" customWidth="1"/>
    <col min="16" max="16" width="2.28515625" customWidth="1"/>
    <col min="17" max="17" width="2.140625" customWidth="1"/>
    <col min="18" max="18" width="2.42578125" customWidth="1"/>
    <col min="19" max="30" width="2.7109375" customWidth="1"/>
    <col min="31" max="32" width="2.5703125" customWidth="1"/>
    <col min="33" max="36" width="2.7109375" customWidth="1"/>
  </cols>
  <sheetData>
    <row r="1" spans="1:36" ht="12.95" customHeight="1" x14ac:dyDescent="0.25">
      <c r="A1" s="63">
        <v>45301</v>
      </c>
      <c r="B1" s="64"/>
      <c r="C1" s="64"/>
      <c r="D1" s="64"/>
      <c r="E1" s="64"/>
      <c r="F1" s="64"/>
      <c r="G1" s="64"/>
      <c r="H1" s="64"/>
      <c r="S1" s="59" t="s">
        <v>58</v>
      </c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</row>
    <row r="2" spans="1:36" ht="12.95" customHeight="1" x14ac:dyDescent="0.25">
      <c r="S2" s="59" t="s">
        <v>59</v>
      </c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</row>
    <row r="3" spans="1:36" ht="12.95" customHeight="1" x14ac:dyDescent="0.25">
      <c r="S3" s="59" t="s">
        <v>60</v>
      </c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</row>
    <row r="4" spans="1:36" ht="12.95" customHeight="1" x14ac:dyDescent="0.25">
      <c r="S4" s="59" t="s">
        <v>61</v>
      </c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</row>
    <row r="5" spans="1:36" ht="8.25" customHeight="1" x14ac:dyDescent="0.25"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x14ac:dyDescent="0.25">
      <c r="A6" s="58" t="s">
        <v>62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</row>
    <row r="7" spans="1:36" ht="8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spans="1:36" x14ac:dyDescent="0.25">
      <c r="A8" s="57" t="s">
        <v>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</row>
    <row r="9" spans="1:36" x14ac:dyDescent="0.25">
      <c r="A9" s="57" t="s">
        <v>183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</row>
    <row r="10" spans="1:36" ht="8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x14ac:dyDescent="0.25">
      <c r="A11" s="57" t="s">
        <v>184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</row>
    <row r="12" spans="1:36" x14ac:dyDescent="0.25">
      <c r="A12" s="57" t="s">
        <v>185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</row>
    <row r="13" spans="1:36" ht="8.25" customHeight="1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</row>
    <row r="14" spans="1:36" x14ac:dyDescent="0.25">
      <c r="A14" s="57" t="s">
        <v>63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</row>
    <row r="15" spans="1:36" ht="12.95" customHeight="1" x14ac:dyDescent="0.25">
      <c r="A15" s="34" t="s">
        <v>187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</row>
    <row r="16" spans="1:36" ht="12.95" customHeight="1" x14ac:dyDescent="0.25">
      <c r="A16" s="34" t="s">
        <v>182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</row>
    <row r="17" spans="1:36" ht="12.95" customHeight="1" x14ac:dyDescent="0.25">
      <c r="A17" s="34" t="s">
        <v>188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</row>
    <row r="18" spans="1:36" x14ac:dyDescent="0.25">
      <c r="A18" s="57" t="s">
        <v>64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</row>
    <row r="19" spans="1:36" ht="8.25" customHeight="1" x14ac:dyDescent="0.25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x14ac:dyDescent="0.25">
      <c r="A20" s="87" t="s">
        <v>65</v>
      </c>
      <c r="B20" s="87" t="s">
        <v>66</v>
      </c>
      <c r="C20" s="87"/>
      <c r="D20" s="87"/>
      <c r="E20" s="87"/>
      <c r="F20" s="87"/>
      <c r="G20" s="87"/>
      <c r="H20" s="87"/>
      <c r="I20" s="87" t="s">
        <v>67</v>
      </c>
      <c r="J20" s="87"/>
      <c r="K20" s="87"/>
      <c r="L20" s="88" t="s">
        <v>68</v>
      </c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7" t="s">
        <v>69</v>
      </c>
      <c r="AB20" s="87"/>
      <c r="AC20" s="87"/>
      <c r="AD20" s="87" t="s">
        <v>70</v>
      </c>
      <c r="AE20" s="87"/>
      <c r="AF20" s="87"/>
      <c r="AG20" s="87" t="s">
        <v>71</v>
      </c>
      <c r="AH20" s="87"/>
      <c r="AI20" s="87"/>
      <c r="AJ20" s="87"/>
    </row>
    <row r="21" spans="1:36" x14ac:dyDescent="0.25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 t="s">
        <v>72</v>
      </c>
      <c r="M21" s="87"/>
      <c r="N21" s="87"/>
      <c r="O21" s="89" t="s">
        <v>73</v>
      </c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7"/>
      <c r="AB21" s="87"/>
      <c r="AC21" s="87"/>
      <c r="AD21" s="87"/>
      <c r="AE21" s="87"/>
      <c r="AF21" s="87"/>
      <c r="AG21" s="87"/>
      <c r="AH21" s="87"/>
      <c r="AI21" s="87"/>
      <c r="AJ21" s="87"/>
    </row>
    <row r="22" spans="1:36" ht="44.25" customHeight="1" x14ac:dyDescent="0.25">
      <c r="A22" s="87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 t="s">
        <v>74</v>
      </c>
      <c r="P22" s="87"/>
      <c r="Q22" s="87"/>
      <c r="R22" s="87"/>
      <c r="S22" s="87" t="s">
        <v>75</v>
      </c>
      <c r="T22" s="87"/>
      <c r="U22" s="87"/>
      <c r="V22" s="87"/>
      <c r="W22" s="87" t="s">
        <v>76</v>
      </c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</row>
    <row r="23" spans="1:36" x14ac:dyDescent="0.25">
      <c r="A23" s="9">
        <v>1</v>
      </c>
      <c r="B23" s="90">
        <v>2</v>
      </c>
      <c r="C23" s="90"/>
      <c r="D23" s="90"/>
      <c r="E23" s="90"/>
      <c r="F23" s="90"/>
      <c r="G23" s="90"/>
      <c r="H23" s="90"/>
      <c r="I23" s="90">
        <v>3</v>
      </c>
      <c r="J23" s="90"/>
      <c r="K23" s="90"/>
      <c r="L23" s="90">
        <v>4</v>
      </c>
      <c r="M23" s="90"/>
      <c r="N23" s="90"/>
      <c r="O23" s="90">
        <v>5</v>
      </c>
      <c r="P23" s="90"/>
      <c r="Q23" s="90"/>
      <c r="R23" s="90"/>
      <c r="S23" s="90">
        <v>6</v>
      </c>
      <c r="T23" s="90"/>
      <c r="U23" s="90"/>
      <c r="V23" s="90"/>
      <c r="W23" s="90">
        <v>7</v>
      </c>
      <c r="X23" s="90"/>
      <c r="Y23" s="90"/>
      <c r="Z23" s="90"/>
      <c r="AA23" s="90">
        <v>8</v>
      </c>
      <c r="AB23" s="90"/>
      <c r="AC23" s="90"/>
      <c r="AD23" s="90">
        <v>9</v>
      </c>
      <c r="AE23" s="90"/>
      <c r="AF23" s="90"/>
      <c r="AG23" s="90">
        <v>10</v>
      </c>
      <c r="AH23" s="90"/>
      <c r="AI23" s="90"/>
      <c r="AJ23" s="90"/>
    </row>
    <row r="24" spans="1:36" ht="90" customHeight="1" x14ac:dyDescent="0.25">
      <c r="A24" s="10"/>
      <c r="B24" s="91" t="s">
        <v>189</v>
      </c>
      <c r="C24" s="91"/>
      <c r="D24" s="91"/>
      <c r="E24" s="91"/>
      <c r="F24" s="91"/>
      <c r="G24" s="91"/>
      <c r="H24" s="91"/>
      <c r="I24" s="92">
        <v>13.75</v>
      </c>
      <c r="J24" s="92"/>
      <c r="K24" s="92"/>
      <c r="L24" s="92">
        <v>30938.560000000001</v>
      </c>
      <c r="M24" s="92"/>
      <c r="N24" s="92"/>
      <c r="O24" s="92">
        <v>9800</v>
      </c>
      <c r="P24" s="92"/>
      <c r="Q24" s="92"/>
      <c r="R24" s="92"/>
      <c r="S24" s="92">
        <v>1750</v>
      </c>
      <c r="T24" s="92"/>
      <c r="U24" s="92"/>
      <c r="V24" s="92"/>
      <c r="W24" s="92">
        <v>19388.560000000001</v>
      </c>
      <c r="X24" s="92"/>
      <c r="Y24" s="92"/>
      <c r="Z24" s="92"/>
      <c r="AA24" s="92"/>
      <c r="AB24" s="92"/>
      <c r="AC24" s="92"/>
      <c r="AD24" s="92"/>
      <c r="AE24" s="92"/>
      <c r="AF24" s="92"/>
      <c r="AG24" s="92">
        <v>5104862.7</v>
      </c>
      <c r="AH24" s="92"/>
      <c r="AI24" s="92"/>
      <c r="AJ24" s="92"/>
    </row>
    <row r="25" spans="1:36" ht="79.5" customHeight="1" x14ac:dyDescent="0.25">
      <c r="A25" s="10"/>
      <c r="B25" s="91" t="s">
        <v>209</v>
      </c>
      <c r="C25" s="91"/>
      <c r="D25" s="91"/>
      <c r="E25" s="91"/>
      <c r="F25" s="91"/>
      <c r="G25" s="91"/>
      <c r="H25" s="91"/>
      <c r="I25" s="92">
        <v>17.25</v>
      </c>
      <c r="J25" s="92"/>
      <c r="K25" s="92"/>
      <c r="L25" s="92">
        <v>30938.560000000001</v>
      </c>
      <c r="M25" s="92"/>
      <c r="N25" s="92"/>
      <c r="O25" s="92">
        <v>9055</v>
      </c>
      <c r="P25" s="92"/>
      <c r="Q25" s="92"/>
      <c r="R25" s="92"/>
      <c r="S25" s="92">
        <v>538</v>
      </c>
      <c r="T25" s="92"/>
      <c r="U25" s="92"/>
      <c r="V25" s="92"/>
      <c r="W25" s="92">
        <v>21345.56</v>
      </c>
      <c r="X25" s="92"/>
      <c r="Y25" s="92"/>
      <c r="Z25" s="92"/>
      <c r="AA25" s="92"/>
      <c r="AB25" s="92"/>
      <c r="AC25" s="92"/>
      <c r="AD25" s="92"/>
      <c r="AE25" s="92"/>
      <c r="AF25" s="92"/>
      <c r="AG25" s="92">
        <v>6404282.2999999998</v>
      </c>
      <c r="AH25" s="92"/>
      <c r="AI25" s="92"/>
      <c r="AJ25" s="92"/>
    </row>
    <row r="26" spans="1:36" x14ac:dyDescent="0.25">
      <c r="A26" s="79" t="s">
        <v>77</v>
      </c>
      <c r="B26" s="79"/>
      <c r="C26" s="79"/>
      <c r="D26" s="79"/>
      <c r="E26" s="79"/>
      <c r="F26" s="79"/>
      <c r="G26" s="79"/>
      <c r="H26" s="79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6">
        <f>AG24+AG25</f>
        <v>11509145</v>
      </c>
      <c r="AH26" s="96"/>
      <c r="AI26" s="96"/>
      <c r="AJ26" s="96"/>
    </row>
    <row r="27" spans="1:36" ht="8.2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25">
      <c r="A28" s="57" t="s">
        <v>78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</row>
    <row r="29" spans="1:36" ht="8.25" customHeight="1" x14ac:dyDescent="0.25"/>
    <row r="30" spans="1:36" ht="36" x14ac:dyDescent="0.25">
      <c r="A30" s="11" t="s">
        <v>65</v>
      </c>
      <c r="B30" s="98" t="s">
        <v>79</v>
      </c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 t="s">
        <v>80</v>
      </c>
      <c r="U30" s="98"/>
      <c r="V30" s="98"/>
      <c r="W30" s="98"/>
      <c r="X30" s="98"/>
      <c r="Y30" s="98" t="s">
        <v>81</v>
      </c>
      <c r="Z30" s="98"/>
      <c r="AA30" s="98"/>
      <c r="AB30" s="98"/>
      <c r="AC30" s="98" t="s">
        <v>82</v>
      </c>
      <c r="AD30" s="98"/>
      <c r="AE30" s="98"/>
      <c r="AF30" s="98"/>
      <c r="AG30" s="98" t="s">
        <v>83</v>
      </c>
      <c r="AH30" s="98"/>
      <c r="AI30" s="98"/>
      <c r="AJ30" s="98"/>
    </row>
    <row r="31" spans="1:36" ht="24" customHeight="1" x14ac:dyDescent="0.25">
      <c r="A31" s="12">
        <v>1</v>
      </c>
      <c r="B31" s="94" t="s">
        <v>84</v>
      </c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74"/>
      <c r="AH31" s="74"/>
      <c r="AI31" s="74"/>
      <c r="AJ31" s="74"/>
    </row>
    <row r="32" spans="1:36" s="28" customFormat="1" ht="24" customHeight="1" x14ac:dyDescent="0.25">
      <c r="A32" s="27" t="s">
        <v>85</v>
      </c>
      <c r="B32" s="94" t="s">
        <v>179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99"/>
      <c r="AH32" s="99"/>
      <c r="AI32" s="99"/>
      <c r="AJ32" s="99"/>
    </row>
    <row r="33" spans="1:36" x14ac:dyDescent="0.25">
      <c r="A33" s="12" t="s">
        <v>86</v>
      </c>
      <c r="B33" s="94" t="s">
        <v>87</v>
      </c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74"/>
      <c r="AH33" s="74"/>
      <c r="AI33" s="74"/>
      <c r="AJ33" s="74"/>
    </row>
    <row r="34" spans="1:36" ht="24" customHeight="1" x14ac:dyDescent="0.25">
      <c r="A34" s="29">
        <v>2</v>
      </c>
      <c r="B34" s="94" t="s">
        <v>88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74"/>
      <c r="AH34" s="74"/>
      <c r="AI34" s="74"/>
      <c r="AJ34" s="74"/>
    </row>
    <row r="35" spans="1:36" ht="24" customHeight="1" x14ac:dyDescent="0.25">
      <c r="A35" s="13" t="s">
        <v>89</v>
      </c>
      <c r="B35" s="100" t="s">
        <v>179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2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74"/>
      <c r="AH35" s="74"/>
      <c r="AI35" s="74"/>
      <c r="AJ35" s="74"/>
    </row>
    <row r="36" spans="1:36" ht="13.5" customHeight="1" x14ac:dyDescent="0.25">
      <c r="A36" s="13" t="s">
        <v>90</v>
      </c>
      <c r="B36" s="80" t="s">
        <v>87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74"/>
      <c r="AH36" s="74"/>
      <c r="AI36" s="74"/>
      <c r="AJ36" s="74"/>
    </row>
    <row r="37" spans="1:36" x14ac:dyDescent="0.25">
      <c r="A37" s="14"/>
      <c r="B37" s="95" t="s">
        <v>77</v>
      </c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 t="s">
        <v>91</v>
      </c>
      <c r="U37" s="95"/>
      <c r="V37" s="95"/>
      <c r="W37" s="95"/>
      <c r="X37" s="95"/>
      <c r="Y37" s="95" t="s">
        <v>91</v>
      </c>
      <c r="Z37" s="95"/>
      <c r="AA37" s="95"/>
      <c r="AB37" s="95"/>
      <c r="AC37" s="95" t="s">
        <v>91</v>
      </c>
      <c r="AD37" s="95"/>
      <c r="AE37" s="95"/>
      <c r="AF37" s="95"/>
      <c r="AG37" s="74">
        <v>0</v>
      </c>
      <c r="AH37" s="74"/>
      <c r="AI37" s="74"/>
      <c r="AJ37" s="74"/>
    </row>
    <row r="38" spans="1:36" ht="8.25" customHeight="1" x14ac:dyDescent="0.25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4"/>
      <c r="AH38" s="24"/>
      <c r="AI38" s="24"/>
      <c r="AJ38" s="24"/>
    </row>
    <row r="39" spans="1:36" x14ac:dyDescent="0.25">
      <c r="A39" s="104" t="s">
        <v>96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</row>
    <row r="40" spans="1:36" ht="7.5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</row>
    <row r="41" spans="1:36" ht="36" customHeight="1" x14ac:dyDescent="0.25">
      <c r="A41" s="16" t="s">
        <v>65</v>
      </c>
      <c r="B41" s="103" t="s">
        <v>79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84" t="s">
        <v>94</v>
      </c>
      <c r="Q41" s="84"/>
      <c r="R41" s="84"/>
      <c r="S41" s="84"/>
      <c r="T41" s="84"/>
      <c r="U41" s="84"/>
      <c r="V41" s="84"/>
      <c r="W41" s="84" t="s">
        <v>93</v>
      </c>
      <c r="X41" s="84"/>
      <c r="Y41" s="84"/>
      <c r="Z41" s="84"/>
      <c r="AA41" s="84"/>
      <c r="AB41" s="84" t="s">
        <v>92</v>
      </c>
      <c r="AC41" s="84"/>
      <c r="AD41" s="84"/>
      <c r="AE41" s="84"/>
      <c r="AF41" s="84"/>
      <c r="AG41" s="84" t="s">
        <v>83</v>
      </c>
      <c r="AH41" s="84"/>
      <c r="AI41" s="84"/>
      <c r="AJ41" s="84"/>
    </row>
    <row r="42" spans="1:36" x14ac:dyDescent="0.25">
      <c r="A42" s="17">
        <v>1</v>
      </c>
      <c r="B42" s="95">
        <v>2</v>
      </c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>
        <v>3</v>
      </c>
      <c r="Q42" s="95"/>
      <c r="R42" s="95"/>
      <c r="S42" s="95"/>
      <c r="T42" s="95"/>
      <c r="U42" s="95"/>
      <c r="V42" s="95"/>
      <c r="W42" s="95">
        <v>4</v>
      </c>
      <c r="X42" s="95"/>
      <c r="Y42" s="95"/>
      <c r="Z42" s="95"/>
      <c r="AA42" s="95"/>
      <c r="AB42" s="95">
        <v>5</v>
      </c>
      <c r="AC42" s="95"/>
      <c r="AD42" s="95"/>
      <c r="AE42" s="95"/>
      <c r="AF42" s="95"/>
      <c r="AG42" s="95">
        <v>6</v>
      </c>
      <c r="AH42" s="95"/>
      <c r="AI42" s="95"/>
      <c r="AJ42" s="95"/>
    </row>
    <row r="43" spans="1:36" x14ac:dyDescent="0.25">
      <c r="A43" s="17">
        <v>1</v>
      </c>
      <c r="B43" s="95" t="s">
        <v>95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>
        <v>12</v>
      </c>
      <c r="X43" s="95"/>
      <c r="Y43" s="95"/>
      <c r="Z43" s="95"/>
      <c r="AA43" s="95"/>
      <c r="AB43" s="95">
        <v>50</v>
      </c>
      <c r="AC43" s="95"/>
      <c r="AD43" s="95"/>
      <c r="AE43" s="95"/>
      <c r="AF43" s="95"/>
      <c r="AG43" s="74">
        <v>0</v>
      </c>
      <c r="AH43" s="74"/>
      <c r="AI43" s="74"/>
      <c r="AJ43" s="74"/>
    </row>
    <row r="44" spans="1:36" x14ac:dyDescent="0.25">
      <c r="A44" s="17"/>
      <c r="B44" s="79" t="s">
        <v>77</v>
      </c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73">
        <f>AG43</f>
        <v>0</v>
      </c>
      <c r="AH44" s="73"/>
      <c r="AI44" s="73"/>
      <c r="AJ44" s="73"/>
    </row>
    <row r="45" spans="1:36" ht="27.75" customHeight="1" x14ac:dyDescent="0.25">
      <c r="A45" s="105" t="s">
        <v>210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</row>
    <row r="46" spans="1:36" ht="5.25" customHeigh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</row>
    <row r="47" spans="1:36" ht="24.75" customHeight="1" x14ac:dyDescent="0.25">
      <c r="A47" s="16" t="s">
        <v>65</v>
      </c>
      <c r="B47" s="78" t="s">
        <v>99</v>
      </c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84" t="s">
        <v>98</v>
      </c>
      <c r="W47" s="84"/>
      <c r="X47" s="84"/>
      <c r="Y47" s="84"/>
      <c r="Z47" s="84"/>
      <c r="AA47" s="84"/>
      <c r="AB47" s="84"/>
      <c r="AC47" s="84"/>
      <c r="AD47" s="103" t="s">
        <v>97</v>
      </c>
      <c r="AE47" s="103"/>
      <c r="AF47" s="103"/>
      <c r="AG47" s="103"/>
      <c r="AH47" s="103"/>
      <c r="AI47" s="103"/>
      <c r="AJ47" s="103"/>
    </row>
    <row r="48" spans="1:36" ht="15" customHeight="1" x14ac:dyDescent="0.25">
      <c r="A48" s="16">
        <v>1</v>
      </c>
      <c r="B48" s="78">
        <v>2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84">
        <v>3</v>
      </c>
      <c r="W48" s="84"/>
      <c r="X48" s="84"/>
      <c r="Y48" s="84"/>
      <c r="Z48" s="84"/>
      <c r="AA48" s="84"/>
      <c r="AB48" s="84"/>
      <c r="AC48" s="84"/>
      <c r="AD48" s="103">
        <v>4</v>
      </c>
      <c r="AE48" s="103"/>
      <c r="AF48" s="103"/>
      <c r="AG48" s="103"/>
      <c r="AH48" s="103"/>
      <c r="AI48" s="103"/>
      <c r="AJ48" s="103"/>
    </row>
    <row r="49" spans="1:36" x14ac:dyDescent="0.25">
      <c r="A49" s="18">
        <v>1</v>
      </c>
      <c r="B49" s="79" t="s">
        <v>211</v>
      </c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4" t="s">
        <v>91</v>
      </c>
      <c r="W49" s="74"/>
      <c r="X49" s="74"/>
      <c r="Y49" s="74"/>
      <c r="Z49" s="74"/>
      <c r="AA49" s="74"/>
      <c r="AB49" s="74"/>
      <c r="AC49" s="74"/>
      <c r="AD49" s="73">
        <f>AD50+AD51</f>
        <v>3475770.19</v>
      </c>
      <c r="AE49" s="73"/>
      <c r="AF49" s="73"/>
      <c r="AG49" s="73"/>
      <c r="AH49" s="73"/>
      <c r="AI49" s="73"/>
      <c r="AJ49" s="73"/>
    </row>
    <row r="50" spans="1:36" x14ac:dyDescent="0.25">
      <c r="A50" s="19" t="s">
        <v>101</v>
      </c>
      <c r="B50" s="80" t="s">
        <v>212</v>
      </c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74">
        <v>11509145</v>
      </c>
      <c r="W50" s="74"/>
      <c r="X50" s="74"/>
      <c r="Y50" s="74"/>
      <c r="Z50" s="74"/>
      <c r="AA50" s="74"/>
      <c r="AB50" s="74"/>
      <c r="AC50" s="74"/>
      <c r="AD50" s="74">
        <v>3452751.9</v>
      </c>
      <c r="AE50" s="74"/>
      <c r="AF50" s="74"/>
      <c r="AG50" s="74"/>
      <c r="AH50" s="74"/>
      <c r="AI50" s="74"/>
      <c r="AJ50" s="74"/>
    </row>
    <row r="51" spans="1:36" ht="24" customHeight="1" x14ac:dyDescent="0.25">
      <c r="A51" s="17" t="s">
        <v>102</v>
      </c>
      <c r="B51" s="81" t="s">
        <v>100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75">
        <v>11509145</v>
      </c>
      <c r="W51" s="75"/>
      <c r="X51" s="75"/>
      <c r="Y51" s="75"/>
      <c r="Z51" s="75"/>
      <c r="AA51" s="75"/>
      <c r="AB51" s="75"/>
      <c r="AC51" s="75"/>
      <c r="AD51" s="75">
        <f>V51*0.2%</f>
        <v>23018.29</v>
      </c>
      <c r="AE51" s="75"/>
      <c r="AF51" s="75"/>
      <c r="AG51" s="75"/>
      <c r="AH51" s="75"/>
      <c r="AI51" s="75"/>
      <c r="AJ51" s="75"/>
    </row>
    <row r="52" spans="1:36" x14ac:dyDescent="0.25">
      <c r="A52" s="17"/>
      <c r="B52" s="82" t="s">
        <v>77</v>
      </c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5" t="s">
        <v>91</v>
      </c>
      <c r="W52" s="85"/>
      <c r="X52" s="85"/>
      <c r="Y52" s="85"/>
      <c r="Z52" s="85"/>
      <c r="AA52" s="85"/>
      <c r="AB52" s="85"/>
      <c r="AC52" s="85"/>
      <c r="AD52" s="76">
        <f>AD49</f>
        <v>3475770.19</v>
      </c>
      <c r="AE52" s="76"/>
      <c r="AF52" s="76"/>
      <c r="AG52" s="76"/>
      <c r="AH52" s="76"/>
      <c r="AI52" s="76"/>
      <c r="AJ52" s="77"/>
    </row>
    <row r="53" spans="1:36" ht="35.25" customHeight="1" x14ac:dyDescent="0.25">
      <c r="A53" s="106" t="s">
        <v>213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</row>
    <row r="54" spans="1:36" ht="3.75" customHeight="1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</row>
    <row r="55" spans="1:36" ht="12" customHeight="1" x14ac:dyDescent="0.25">
      <c r="A55" s="57" t="s">
        <v>103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</row>
    <row r="56" spans="1:36" s="30" customFormat="1" ht="12.95" customHeight="1" x14ac:dyDescent="0.2">
      <c r="A56" s="107" t="s">
        <v>190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</row>
    <row r="57" spans="1:36" s="30" customFormat="1" ht="12.95" customHeight="1" x14ac:dyDescent="0.2">
      <c r="A57" s="34" t="s">
        <v>182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</row>
    <row r="58" spans="1:36" s="30" customFormat="1" ht="12.95" customHeight="1" x14ac:dyDescent="0.2">
      <c r="A58" s="34" t="s">
        <v>188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</row>
    <row r="59" spans="1:36" ht="36" customHeight="1" x14ac:dyDescent="0.25">
      <c r="A59" s="20" t="s">
        <v>65</v>
      </c>
      <c r="B59" s="103" t="s">
        <v>79</v>
      </c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 t="s">
        <v>106</v>
      </c>
      <c r="U59" s="103"/>
      <c r="V59" s="103"/>
      <c r="W59" s="103"/>
      <c r="X59" s="103" t="s">
        <v>105</v>
      </c>
      <c r="Y59" s="103"/>
      <c r="Z59" s="103"/>
      <c r="AA59" s="103"/>
      <c r="AB59" s="103" t="s">
        <v>104</v>
      </c>
      <c r="AC59" s="103"/>
      <c r="AD59" s="103"/>
      <c r="AE59" s="103"/>
      <c r="AF59" s="103" t="s">
        <v>83</v>
      </c>
      <c r="AG59" s="78"/>
      <c r="AH59" s="78"/>
      <c r="AI59" s="78"/>
      <c r="AJ59" s="78"/>
    </row>
    <row r="60" spans="1:36" x14ac:dyDescent="0.25">
      <c r="A60" s="17">
        <v>1</v>
      </c>
      <c r="B60" s="95">
        <v>2</v>
      </c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>
        <v>3</v>
      </c>
      <c r="U60" s="95"/>
      <c r="V60" s="95"/>
      <c r="W60" s="95"/>
      <c r="X60" s="95">
        <v>4</v>
      </c>
      <c r="Y60" s="95"/>
      <c r="Z60" s="95"/>
      <c r="AA60" s="95"/>
      <c r="AB60" s="95">
        <v>5</v>
      </c>
      <c r="AC60" s="95"/>
      <c r="AD60" s="95"/>
      <c r="AE60" s="95"/>
      <c r="AF60" s="95">
        <v>6</v>
      </c>
      <c r="AG60" s="95"/>
      <c r="AH60" s="95"/>
      <c r="AI60" s="95"/>
      <c r="AJ60" s="95"/>
    </row>
    <row r="61" spans="1:36" ht="24" customHeight="1" x14ac:dyDescent="0.25">
      <c r="A61" s="21">
        <v>1</v>
      </c>
      <c r="B61" s="81" t="s">
        <v>107</v>
      </c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95">
        <v>2</v>
      </c>
      <c r="U61" s="95"/>
      <c r="V61" s="95"/>
      <c r="W61" s="95"/>
      <c r="X61" s="95">
        <v>12</v>
      </c>
      <c r="Y61" s="95"/>
      <c r="Z61" s="95"/>
      <c r="AA61" s="95"/>
      <c r="AB61" s="95"/>
      <c r="AC61" s="95"/>
      <c r="AD61" s="95"/>
      <c r="AE61" s="95"/>
      <c r="AF61" s="74">
        <v>39624.81</v>
      </c>
      <c r="AG61" s="74"/>
      <c r="AH61" s="74"/>
      <c r="AI61" s="74"/>
      <c r="AJ61" s="74"/>
    </row>
    <row r="62" spans="1:36" x14ac:dyDescent="0.25">
      <c r="A62" s="21">
        <v>2</v>
      </c>
      <c r="B62" s="81" t="s">
        <v>108</v>
      </c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95">
        <v>2</v>
      </c>
      <c r="U62" s="95"/>
      <c r="V62" s="95"/>
      <c r="W62" s="95"/>
      <c r="X62" s="95">
        <v>12</v>
      </c>
      <c r="Y62" s="95"/>
      <c r="Z62" s="95"/>
      <c r="AA62" s="95"/>
      <c r="AB62" s="95"/>
      <c r="AC62" s="95"/>
      <c r="AD62" s="95"/>
      <c r="AE62" s="95"/>
      <c r="AF62" s="74">
        <v>60480</v>
      </c>
      <c r="AG62" s="74"/>
      <c r="AH62" s="74"/>
      <c r="AI62" s="74"/>
      <c r="AJ62" s="74"/>
    </row>
    <row r="63" spans="1:36" x14ac:dyDescent="0.25">
      <c r="A63" s="17"/>
      <c r="B63" s="108" t="s">
        <v>77</v>
      </c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3">
        <f>AF61+AF62</f>
        <v>100104.81</v>
      </c>
      <c r="AG63" s="73"/>
      <c r="AH63" s="73"/>
      <c r="AI63" s="73"/>
      <c r="AJ63" s="73"/>
    </row>
    <row r="64" spans="1:36" ht="8.25" customHeight="1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</row>
    <row r="65" spans="1:36" ht="11.25" customHeight="1" x14ac:dyDescent="0.25">
      <c r="A65" s="57" t="s">
        <v>109</v>
      </c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</row>
    <row r="66" spans="1:36" s="30" customFormat="1" ht="12.95" customHeight="1" x14ac:dyDescent="0.2">
      <c r="A66" s="107" t="s">
        <v>190</v>
      </c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</row>
    <row r="67" spans="1:36" s="30" customFormat="1" ht="12.95" customHeight="1" x14ac:dyDescent="0.2">
      <c r="A67" s="34" t="s">
        <v>182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</row>
    <row r="68" spans="1:36" s="30" customFormat="1" ht="12.95" customHeight="1" x14ac:dyDescent="0.2">
      <c r="A68" s="34" t="s">
        <v>188</v>
      </c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</row>
    <row r="69" spans="1:36" ht="27.75" customHeight="1" x14ac:dyDescent="0.25">
      <c r="A69" s="16" t="s">
        <v>65</v>
      </c>
      <c r="B69" s="78" t="s">
        <v>79</v>
      </c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84" t="s">
        <v>112</v>
      </c>
      <c r="W69" s="84"/>
      <c r="X69" s="84"/>
      <c r="Y69" s="84"/>
      <c r="Z69" s="84"/>
      <c r="AA69" s="84" t="s">
        <v>111</v>
      </c>
      <c r="AB69" s="84"/>
      <c r="AC69" s="84"/>
      <c r="AD69" s="84"/>
      <c r="AE69" s="84"/>
      <c r="AF69" s="84" t="s">
        <v>110</v>
      </c>
      <c r="AG69" s="84"/>
      <c r="AH69" s="84"/>
      <c r="AI69" s="84"/>
      <c r="AJ69" s="84"/>
    </row>
    <row r="70" spans="1:36" x14ac:dyDescent="0.25">
      <c r="A70" s="17">
        <v>1</v>
      </c>
      <c r="B70" s="95">
        <v>2</v>
      </c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>
        <v>3</v>
      </c>
      <c r="W70" s="95"/>
      <c r="X70" s="95"/>
      <c r="Y70" s="95"/>
      <c r="Z70" s="95"/>
      <c r="AA70" s="95">
        <v>4</v>
      </c>
      <c r="AB70" s="95"/>
      <c r="AC70" s="95"/>
      <c r="AD70" s="95"/>
      <c r="AE70" s="95"/>
      <c r="AF70" s="95">
        <v>5</v>
      </c>
      <c r="AG70" s="95"/>
      <c r="AH70" s="95"/>
      <c r="AI70" s="95"/>
      <c r="AJ70" s="95"/>
    </row>
    <row r="71" spans="1:36" x14ac:dyDescent="0.25">
      <c r="A71" s="17"/>
      <c r="B71" s="80" t="s">
        <v>113</v>
      </c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95">
        <v>0</v>
      </c>
      <c r="W71" s="95"/>
      <c r="X71" s="95"/>
      <c r="Y71" s="95"/>
      <c r="Z71" s="95"/>
      <c r="AA71" s="95">
        <v>0</v>
      </c>
      <c r="AB71" s="95"/>
      <c r="AC71" s="95"/>
      <c r="AD71" s="95"/>
      <c r="AE71" s="95"/>
      <c r="AF71" s="74">
        <v>0</v>
      </c>
      <c r="AG71" s="74"/>
      <c r="AH71" s="74"/>
      <c r="AI71" s="74"/>
      <c r="AJ71" s="74"/>
    </row>
    <row r="72" spans="1:36" x14ac:dyDescent="0.25">
      <c r="A72" s="17"/>
      <c r="B72" s="80" t="s">
        <v>114</v>
      </c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95">
        <v>0</v>
      </c>
      <c r="W72" s="95"/>
      <c r="X72" s="95"/>
      <c r="Y72" s="95"/>
      <c r="Z72" s="95"/>
      <c r="AA72" s="95">
        <v>0</v>
      </c>
      <c r="AB72" s="95"/>
      <c r="AC72" s="95"/>
      <c r="AD72" s="95"/>
      <c r="AE72" s="95"/>
      <c r="AF72" s="74">
        <v>0</v>
      </c>
      <c r="AG72" s="74"/>
      <c r="AH72" s="74"/>
      <c r="AI72" s="74"/>
      <c r="AJ72" s="74"/>
    </row>
    <row r="73" spans="1:36" x14ac:dyDescent="0.25">
      <c r="A73" s="17"/>
      <c r="B73" s="79" t="s">
        <v>77</v>
      </c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73">
        <v>0</v>
      </c>
      <c r="AG73" s="73"/>
      <c r="AH73" s="73"/>
      <c r="AI73" s="73"/>
      <c r="AJ73" s="73"/>
    </row>
    <row r="74" spans="1:36" ht="5.25" customHeight="1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</row>
    <row r="75" spans="1:36" ht="13.5" customHeight="1" x14ac:dyDescent="0.25">
      <c r="A75" s="57" t="s">
        <v>115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</row>
    <row r="76" spans="1:36" ht="12.95" customHeight="1" x14ac:dyDescent="0.25">
      <c r="A76" s="107" t="s">
        <v>190</v>
      </c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</row>
    <row r="77" spans="1:36" ht="12.95" customHeight="1" x14ac:dyDescent="0.25">
      <c r="A77" s="34" t="s">
        <v>181</v>
      </c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</row>
    <row r="78" spans="1:36" ht="12.95" customHeight="1" x14ac:dyDescent="0.25">
      <c r="A78" s="34" t="s">
        <v>188</v>
      </c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</row>
    <row r="79" spans="1:36" ht="37.5" customHeight="1" x14ac:dyDescent="0.25">
      <c r="A79" s="16" t="s">
        <v>65</v>
      </c>
      <c r="B79" s="78" t="s">
        <v>119</v>
      </c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84" t="s">
        <v>118</v>
      </c>
      <c r="U79" s="84"/>
      <c r="V79" s="84"/>
      <c r="W79" s="84"/>
      <c r="X79" s="84" t="s">
        <v>117</v>
      </c>
      <c r="Y79" s="84"/>
      <c r="Z79" s="84"/>
      <c r="AA79" s="84"/>
      <c r="AB79" s="84" t="s">
        <v>116</v>
      </c>
      <c r="AC79" s="84"/>
      <c r="AD79" s="84"/>
      <c r="AE79" s="84"/>
      <c r="AF79" s="84" t="s">
        <v>83</v>
      </c>
      <c r="AG79" s="95"/>
      <c r="AH79" s="95"/>
      <c r="AI79" s="95"/>
      <c r="AJ79" s="95"/>
    </row>
    <row r="80" spans="1:36" ht="15" customHeight="1" x14ac:dyDescent="0.25">
      <c r="A80" s="16">
        <v>1</v>
      </c>
      <c r="B80" s="78">
        <v>2</v>
      </c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84">
        <v>3</v>
      </c>
      <c r="U80" s="84"/>
      <c r="V80" s="84"/>
      <c r="W80" s="84"/>
      <c r="X80" s="84">
        <v>4</v>
      </c>
      <c r="Y80" s="84"/>
      <c r="Z80" s="84"/>
      <c r="AA80" s="84"/>
      <c r="AB80" s="84">
        <v>5</v>
      </c>
      <c r="AC80" s="84"/>
      <c r="AD80" s="84"/>
      <c r="AE80" s="84"/>
      <c r="AF80" s="84">
        <v>6</v>
      </c>
      <c r="AG80" s="84"/>
      <c r="AH80" s="84"/>
      <c r="AI80" s="84"/>
      <c r="AJ80" s="84"/>
    </row>
    <row r="81" spans="1:36" x14ac:dyDescent="0.25">
      <c r="A81" s="21">
        <v>1</v>
      </c>
      <c r="B81" s="109" t="s">
        <v>122</v>
      </c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1">
        <v>25000</v>
      </c>
      <c r="U81" s="111"/>
      <c r="V81" s="111"/>
      <c r="W81" s="111"/>
      <c r="X81" s="95">
        <v>10</v>
      </c>
      <c r="Y81" s="95"/>
      <c r="Z81" s="95"/>
      <c r="AA81" s="95"/>
      <c r="AB81" s="95"/>
      <c r="AC81" s="95"/>
      <c r="AD81" s="95"/>
      <c r="AE81" s="95"/>
      <c r="AF81" s="73">
        <v>250000</v>
      </c>
      <c r="AG81" s="73"/>
      <c r="AH81" s="73"/>
      <c r="AI81" s="73"/>
      <c r="AJ81" s="73"/>
    </row>
    <row r="82" spans="1:36" x14ac:dyDescent="0.25">
      <c r="A82" s="21">
        <v>2</v>
      </c>
      <c r="B82" s="109" t="s">
        <v>123</v>
      </c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73">
        <f>AF83+AF84</f>
        <v>1905980</v>
      </c>
      <c r="AG82" s="73"/>
      <c r="AH82" s="73"/>
      <c r="AI82" s="73"/>
      <c r="AJ82" s="73"/>
    </row>
    <row r="83" spans="1:36" x14ac:dyDescent="0.25">
      <c r="A83" s="21"/>
      <c r="B83" s="80" t="s">
        <v>191</v>
      </c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95">
        <v>253</v>
      </c>
      <c r="U83" s="95"/>
      <c r="V83" s="95"/>
      <c r="W83" s="95"/>
      <c r="X83" s="95">
        <v>6047.88</v>
      </c>
      <c r="Y83" s="95"/>
      <c r="Z83" s="95"/>
      <c r="AA83" s="95"/>
      <c r="AB83" s="95"/>
      <c r="AC83" s="95"/>
      <c r="AD83" s="95"/>
      <c r="AE83" s="95"/>
      <c r="AF83" s="74">
        <v>1530160</v>
      </c>
      <c r="AG83" s="74"/>
      <c r="AH83" s="74"/>
      <c r="AI83" s="74"/>
      <c r="AJ83" s="74"/>
    </row>
    <row r="84" spans="1:36" x14ac:dyDescent="0.25">
      <c r="A84" s="21"/>
      <c r="B84" s="80" t="s">
        <v>192</v>
      </c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95">
        <v>3</v>
      </c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73">
        <v>375820</v>
      </c>
      <c r="AG84" s="73"/>
      <c r="AH84" s="73"/>
      <c r="AI84" s="73"/>
      <c r="AJ84" s="73"/>
    </row>
    <row r="85" spans="1:36" x14ac:dyDescent="0.25">
      <c r="A85" s="21">
        <v>3</v>
      </c>
      <c r="B85" s="110" t="s">
        <v>121</v>
      </c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95">
        <v>127</v>
      </c>
      <c r="U85" s="95"/>
      <c r="V85" s="95"/>
      <c r="W85" s="95"/>
      <c r="X85" s="95">
        <v>31.53</v>
      </c>
      <c r="Y85" s="95"/>
      <c r="Z85" s="95"/>
      <c r="AA85" s="95"/>
      <c r="AB85" s="95"/>
      <c r="AC85" s="95"/>
      <c r="AD85" s="95"/>
      <c r="AE85" s="95"/>
      <c r="AF85" s="73">
        <v>4000</v>
      </c>
      <c r="AG85" s="73"/>
      <c r="AH85" s="73"/>
      <c r="AI85" s="73"/>
      <c r="AJ85" s="73"/>
    </row>
    <row r="86" spans="1:36" x14ac:dyDescent="0.25">
      <c r="A86" s="21">
        <v>4</v>
      </c>
      <c r="B86" s="110" t="s">
        <v>120</v>
      </c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95">
        <v>127</v>
      </c>
      <c r="U86" s="95"/>
      <c r="V86" s="95"/>
      <c r="W86" s="95"/>
      <c r="X86" s="95">
        <v>44.71</v>
      </c>
      <c r="Y86" s="95"/>
      <c r="Z86" s="95"/>
      <c r="AA86" s="95"/>
      <c r="AB86" s="95"/>
      <c r="AC86" s="95"/>
      <c r="AD86" s="95"/>
      <c r="AE86" s="95"/>
      <c r="AF86" s="73">
        <v>6000</v>
      </c>
      <c r="AG86" s="73"/>
      <c r="AH86" s="73"/>
      <c r="AI86" s="73"/>
      <c r="AJ86" s="73"/>
    </row>
    <row r="87" spans="1:36" x14ac:dyDescent="0.25">
      <c r="A87" s="17"/>
      <c r="B87" s="79" t="s">
        <v>77</v>
      </c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  <c r="AF87" s="73">
        <f>AF81+AF82+AF85+AF86</f>
        <v>2165980</v>
      </c>
      <c r="AG87" s="73"/>
      <c r="AH87" s="73"/>
      <c r="AI87" s="73"/>
      <c r="AJ87" s="73"/>
    </row>
    <row r="88" spans="1:36" ht="5.25" customHeight="1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</row>
    <row r="89" spans="1:36" x14ac:dyDescent="0.25">
      <c r="A89" s="57" t="s">
        <v>124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</row>
    <row r="90" spans="1:36" ht="12.95" customHeight="1" x14ac:dyDescent="0.25">
      <c r="A90" s="107" t="s">
        <v>190</v>
      </c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</row>
    <row r="91" spans="1:36" ht="12.95" customHeight="1" x14ac:dyDescent="0.25">
      <c r="A91" s="34" t="s">
        <v>182</v>
      </c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</row>
    <row r="92" spans="1:36" ht="12.95" customHeight="1" x14ac:dyDescent="0.25">
      <c r="A92" s="34" t="s">
        <v>188</v>
      </c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</row>
    <row r="93" spans="1:36" ht="24" customHeight="1" x14ac:dyDescent="0.25">
      <c r="A93" s="16" t="s">
        <v>65</v>
      </c>
      <c r="B93" s="103" t="s">
        <v>119</v>
      </c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84" t="s">
        <v>127</v>
      </c>
      <c r="V93" s="84"/>
      <c r="W93" s="84"/>
      <c r="X93" s="84"/>
      <c r="Y93" s="84"/>
      <c r="Z93" s="84" t="s">
        <v>126</v>
      </c>
      <c r="AA93" s="84"/>
      <c r="AB93" s="84"/>
      <c r="AC93" s="84"/>
      <c r="AD93" s="84"/>
      <c r="AE93" s="84" t="s">
        <v>125</v>
      </c>
      <c r="AF93" s="84"/>
      <c r="AG93" s="84"/>
      <c r="AH93" s="84"/>
      <c r="AI93" s="84"/>
      <c r="AJ93" s="84"/>
    </row>
    <row r="94" spans="1:36" x14ac:dyDescent="0.25">
      <c r="A94" s="17">
        <v>1</v>
      </c>
      <c r="B94" s="95">
        <v>2</v>
      </c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>
        <v>3</v>
      </c>
      <c r="V94" s="95"/>
      <c r="W94" s="95"/>
      <c r="X94" s="95"/>
      <c r="Y94" s="95"/>
      <c r="Z94" s="95">
        <v>4</v>
      </c>
      <c r="AA94" s="95"/>
      <c r="AB94" s="95"/>
      <c r="AC94" s="95"/>
      <c r="AD94" s="95"/>
      <c r="AE94" s="95">
        <v>5</v>
      </c>
      <c r="AF94" s="95"/>
      <c r="AG94" s="95"/>
      <c r="AH94" s="95"/>
      <c r="AI94" s="95"/>
      <c r="AJ94" s="95"/>
    </row>
    <row r="95" spans="1:36" x14ac:dyDescent="0.25">
      <c r="A95" s="17"/>
      <c r="B95" s="80" t="s">
        <v>128</v>
      </c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95" t="s">
        <v>91</v>
      </c>
      <c r="V95" s="95"/>
      <c r="W95" s="95"/>
      <c r="X95" s="95"/>
      <c r="Y95" s="95"/>
      <c r="Z95" s="95" t="s">
        <v>91</v>
      </c>
      <c r="AA95" s="95"/>
      <c r="AB95" s="95"/>
      <c r="AC95" s="95"/>
      <c r="AD95" s="95"/>
      <c r="AE95" s="95"/>
      <c r="AF95" s="95"/>
      <c r="AG95" s="95"/>
      <c r="AH95" s="95"/>
      <c r="AI95" s="95"/>
      <c r="AJ95" s="95"/>
    </row>
    <row r="96" spans="1:36" x14ac:dyDescent="0.25">
      <c r="A96" s="17"/>
      <c r="B96" s="80" t="s">
        <v>130</v>
      </c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5"/>
      <c r="AH96" s="95"/>
      <c r="AI96" s="95"/>
      <c r="AJ96" s="95"/>
    </row>
    <row r="97" spans="1:36" x14ac:dyDescent="0.25">
      <c r="A97" s="17"/>
      <c r="B97" s="80" t="s">
        <v>129</v>
      </c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95" t="s">
        <v>91</v>
      </c>
      <c r="V97" s="95"/>
      <c r="W97" s="95"/>
      <c r="X97" s="95"/>
      <c r="Y97" s="95"/>
      <c r="Z97" s="95" t="s">
        <v>91</v>
      </c>
      <c r="AA97" s="95"/>
      <c r="AB97" s="95"/>
      <c r="AC97" s="95"/>
      <c r="AD97" s="95"/>
      <c r="AE97" s="95"/>
      <c r="AF97" s="95"/>
      <c r="AG97" s="95"/>
      <c r="AH97" s="95"/>
      <c r="AI97" s="95"/>
      <c r="AJ97" s="95"/>
    </row>
    <row r="98" spans="1:36" x14ac:dyDescent="0.25">
      <c r="A98" s="17"/>
      <c r="B98" s="80" t="s">
        <v>130</v>
      </c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F98" s="95"/>
      <c r="AG98" s="95"/>
      <c r="AH98" s="95"/>
      <c r="AI98" s="95"/>
      <c r="AJ98" s="95"/>
    </row>
    <row r="99" spans="1:36" x14ac:dyDescent="0.25">
      <c r="A99" s="17"/>
      <c r="B99" s="79" t="s">
        <v>77</v>
      </c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95" t="s">
        <v>91</v>
      </c>
      <c r="V99" s="95"/>
      <c r="W99" s="95"/>
      <c r="X99" s="95"/>
      <c r="Y99" s="95"/>
      <c r="Z99" s="95" t="s">
        <v>91</v>
      </c>
      <c r="AA99" s="95"/>
      <c r="AB99" s="95"/>
      <c r="AC99" s="95"/>
      <c r="AD99" s="95"/>
      <c r="AE99" s="73">
        <v>0</v>
      </c>
      <c r="AF99" s="73"/>
      <c r="AG99" s="73"/>
      <c r="AH99" s="73"/>
      <c r="AI99" s="73"/>
      <c r="AJ99" s="73"/>
    </row>
    <row r="100" spans="1:36" ht="8.25" customHeight="1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</row>
    <row r="101" spans="1:36" x14ac:dyDescent="0.25">
      <c r="A101" s="57" t="s">
        <v>131</v>
      </c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</row>
    <row r="102" spans="1:36" ht="12.95" customHeight="1" x14ac:dyDescent="0.25">
      <c r="A102" s="107" t="s">
        <v>190</v>
      </c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</row>
    <row r="103" spans="1:36" ht="12.95" customHeight="1" x14ac:dyDescent="0.25">
      <c r="A103" s="34" t="s">
        <v>182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</row>
    <row r="104" spans="1:36" ht="12.95" customHeight="1" x14ac:dyDescent="0.25">
      <c r="A104" s="34" t="s">
        <v>193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</row>
    <row r="105" spans="1:36" ht="24" customHeight="1" x14ac:dyDescent="0.25">
      <c r="A105" s="20" t="s">
        <v>65</v>
      </c>
      <c r="B105" s="103" t="s">
        <v>79</v>
      </c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 t="s">
        <v>134</v>
      </c>
      <c r="W105" s="103"/>
      <c r="X105" s="103"/>
      <c r="Y105" s="103"/>
      <c r="Z105" s="103" t="s">
        <v>133</v>
      </c>
      <c r="AA105" s="103"/>
      <c r="AB105" s="103"/>
      <c r="AC105" s="103"/>
      <c r="AD105" s="103"/>
      <c r="AE105" s="103" t="s">
        <v>132</v>
      </c>
      <c r="AF105" s="103"/>
      <c r="AG105" s="103"/>
      <c r="AH105" s="103"/>
      <c r="AI105" s="103"/>
      <c r="AJ105" s="103"/>
    </row>
    <row r="106" spans="1:36" x14ac:dyDescent="0.25">
      <c r="A106" s="17">
        <v>1</v>
      </c>
      <c r="B106" s="95">
        <v>2</v>
      </c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>
        <v>3</v>
      </c>
      <c r="W106" s="95"/>
      <c r="X106" s="95"/>
      <c r="Y106" s="95"/>
      <c r="Z106" s="95">
        <v>4</v>
      </c>
      <c r="AA106" s="95"/>
      <c r="AB106" s="95"/>
      <c r="AC106" s="95"/>
      <c r="AD106" s="95"/>
      <c r="AE106" s="95">
        <v>5</v>
      </c>
      <c r="AF106" s="95"/>
      <c r="AG106" s="95"/>
      <c r="AH106" s="95"/>
      <c r="AI106" s="95"/>
      <c r="AJ106" s="95"/>
    </row>
    <row r="107" spans="1:36" x14ac:dyDescent="0.25">
      <c r="A107" s="17">
        <v>1</v>
      </c>
      <c r="B107" s="80" t="s">
        <v>135</v>
      </c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95" t="s">
        <v>91</v>
      </c>
      <c r="W107" s="95"/>
      <c r="X107" s="95"/>
      <c r="Y107" s="95"/>
      <c r="Z107" s="95" t="s">
        <v>91</v>
      </c>
      <c r="AA107" s="95"/>
      <c r="AB107" s="95"/>
      <c r="AC107" s="95"/>
      <c r="AD107" s="95"/>
      <c r="AE107" s="74">
        <f>AE108</f>
        <v>0</v>
      </c>
      <c r="AF107" s="95"/>
      <c r="AG107" s="95"/>
      <c r="AH107" s="95"/>
      <c r="AI107" s="95"/>
      <c r="AJ107" s="95"/>
    </row>
    <row r="108" spans="1:36" x14ac:dyDescent="0.25">
      <c r="A108" s="17"/>
      <c r="B108" s="80" t="s">
        <v>216</v>
      </c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95"/>
      <c r="W108" s="95"/>
      <c r="X108" s="95"/>
      <c r="Y108" s="95"/>
      <c r="Z108" s="95"/>
      <c r="AA108" s="95"/>
      <c r="AB108" s="95"/>
      <c r="AC108" s="95"/>
      <c r="AD108" s="95"/>
      <c r="AE108" s="74"/>
      <c r="AF108" s="74"/>
      <c r="AG108" s="74"/>
      <c r="AH108" s="74"/>
      <c r="AI108" s="74"/>
      <c r="AJ108" s="74"/>
    </row>
    <row r="109" spans="1:36" x14ac:dyDescent="0.25">
      <c r="A109" s="17">
        <v>2</v>
      </c>
      <c r="B109" s="80" t="s">
        <v>136</v>
      </c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95" t="s">
        <v>91</v>
      </c>
      <c r="W109" s="95"/>
      <c r="X109" s="95"/>
      <c r="Y109" s="95"/>
      <c r="Z109" s="95" t="s">
        <v>91</v>
      </c>
      <c r="AA109" s="95"/>
      <c r="AB109" s="95"/>
      <c r="AC109" s="95"/>
      <c r="AD109" s="95"/>
      <c r="AE109" s="95"/>
      <c r="AF109" s="95"/>
      <c r="AG109" s="95"/>
      <c r="AH109" s="95"/>
      <c r="AI109" s="95"/>
      <c r="AJ109" s="95"/>
    </row>
    <row r="110" spans="1:36" ht="14.25" customHeight="1" x14ac:dyDescent="0.25">
      <c r="A110" s="17"/>
      <c r="B110" s="81" t="s">
        <v>139</v>
      </c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  <c r="AF110" s="95"/>
      <c r="AG110" s="95"/>
      <c r="AH110" s="95"/>
      <c r="AI110" s="95"/>
      <c r="AJ110" s="95"/>
    </row>
    <row r="111" spans="1:36" x14ac:dyDescent="0.25">
      <c r="A111" s="17">
        <v>3</v>
      </c>
      <c r="B111" s="80" t="s">
        <v>137</v>
      </c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95" t="s">
        <v>91</v>
      </c>
      <c r="W111" s="95"/>
      <c r="X111" s="95"/>
      <c r="Y111" s="95"/>
      <c r="Z111" s="95" t="s">
        <v>91</v>
      </c>
      <c r="AA111" s="95"/>
      <c r="AB111" s="95"/>
      <c r="AC111" s="95"/>
      <c r="AD111" s="95"/>
      <c r="AE111" s="74"/>
      <c r="AF111" s="74"/>
      <c r="AG111" s="74"/>
      <c r="AH111" s="74"/>
      <c r="AI111" s="74"/>
      <c r="AJ111" s="74"/>
    </row>
    <row r="112" spans="1:36" x14ac:dyDescent="0.25">
      <c r="A112" s="17"/>
      <c r="B112" s="80" t="s">
        <v>138</v>
      </c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95"/>
      <c r="W112" s="95"/>
      <c r="X112" s="95"/>
      <c r="Y112" s="95"/>
      <c r="Z112" s="95"/>
      <c r="AA112" s="95"/>
      <c r="AB112" s="95"/>
      <c r="AC112" s="95"/>
      <c r="AD112" s="95"/>
      <c r="AE112" s="74"/>
      <c r="AF112" s="74"/>
      <c r="AG112" s="74"/>
      <c r="AH112" s="74"/>
      <c r="AI112" s="74"/>
      <c r="AJ112" s="74"/>
    </row>
    <row r="113" spans="1:36" x14ac:dyDescent="0.25">
      <c r="A113" s="17"/>
      <c r="B113" s="79" t="s">
        <v>77</v>
      </c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95"/>
      <c r="W113" s="95"/>
      <c r="X113" s="95"/>
      <c r="Y113" s="95"/>
      <c r="Z113" s="95"/>
      <c r="AA113" s="95"/>
      <c r="AB113" s="95"/>
      <c r="AC113" s="95"/>
      <c r="AD113" s="95"/>
      <c r="AE113" s="73">
        <f>AE108</f>
        <v>0</v>
      </c>
      <c r="AF113" s="73"/>
      <c r="AG113" s="73"/>
      <c r="AH113" s="73"/>
      <c r="AI113" s="73"/>
      <c r="AJ113" s="73"/>
    </row>
    <row r="114" spans="1:36" ht="8.25" customHeight="1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25"/>
      <c r="AF114" s="25"/>
      <c r="AG114" s="25"/>
      <c r="AH114" s="25"/>
      <c r="AI114" s="25"/>
      <c r="AJ114" s="25"/>
    </row>
    <row r="115" spans="1:36" x14ac:dyDescent="0.25">
      <c r="A115" s="57" t="s">
        <v>140</v>
      </c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  <c r="AB115" s="57"/>
      <c r="AC115" s="57"/>
      <c r="AD115" s="57"/>
      <c r="AE115" s="57"/>
      <c r="AF115" s="57"/>
      <c r="AG115" s="57"/>
      <c r="AH115" s="57"/>
      <c r="AI115" s="57"/>
      <c r="AJ115" s="57"/>
    </row>
    <row r="116" spans="1:36" ht="12.95" customHeight="1" x14ac:dyDescent="0.25">
      <c r="A116" s="107" t="s">
        <v>190</v>
      </c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</row>
    <row r="117" spans="1:36" ht="12.95" customHeight="1" x14ac:dyDescent="0.25">
      <c r="A117" s="34" t="s">
        <v>182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</row>
    <row r="118" spans="1:36" ht="12.95" customHeight="1" x14ac:dyDescent="0.25">
      <c r="A118" s="34" t="s">
        <v>188</v>
      </c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</row>
    <row r="119" spans="1:36" ht="24" customHeight="1" x14ac:dyDescent="0.25">
      <c r="A119" s="16" t="s">
        <v>65</v>
      </c>
      <c r="B119" s="84" t="s">
        <v>79</v>
      </c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 t="s">
        <v>142</v>
      </c>
      <c r="AA119" s="84"/>
      <c r="AB119" s="84"/>
      <c r="AC119" s="84"/>
      <c r="AD119" s="84"/>
      <c r="AE119" s="84" t="s">
        <v>141</v>
      </c>
      <c r="AF119" s="84"/>
      <c r="AG119" s="84"/>
      <c r="AH119" s="84"/>
      <c r="AI119" s="84"/>
      <c r="AJ119" s="84"/>
    </row>
    <row r="120" spans="1:36" x14ac:dyDescent="0.25">
      <c r="A120" s="17">
        <v>1</v>
      </c>
      <c r="B120" s="95">
        <v>2</v>
      </c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>
        <v>3</v>
      </c>
      <c r="AA120" s="95"/>
      <c r="AB120" s="95"/>
      <c r="AC120" s="95"/>
      <c r="AD120" s="95"/>
      <c r="AE120" s="95">
        <v>4</v>
      </c>
      <c r="AF120" s="95"/>
      <c r="AG120" s="95"/>
      <c r="AH120" s="95"/>
      <c r="AI120" s="95"/>
      <c r="AJ120" s="95"/>
    </row>
    <row r="121" spans="1:36" ht="13.5" customHeight="1" x14ac:dyDescent="0.25">
      <c r="A121" s="17">
        <v>1</v>
      </c>
      <c r="B121" s="81" t="s">
        <v>195</v>
      </c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95" t="s">
        <v>91</v>
      </c>
      <c r="AA121" s="95"/>
      <c r="AB121" s="95"/>
      <c r="AC121" s="95"/>
      <c r="AD121" s="95"/>
      <c r="AE121" s="74">
        <v>305000</v>
      </c>
      <c r="AF121" s="74"/>
      <c r="AG121" s="74"/>
      <c r="AH121" s="74"/>
      <c r="AI121" s="74"/>
      <c r="AJ121" s="74"/>
    </row>
    <row r="122" spans="1:36" x14ac:dyDescent="0.25">
      <c r="A122" s="17"/>
      <c r="B122" s="81"/>
      <c r="C122" s="81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95"/>
      <c r="AA122" s="95"/>
      <c r="AB122" s="95"/>
      <c r="AC122" s="95"/>
      <c r="AD122" s="95"/>
      <c r="AE122" s="74"/>
      <c r="AF122" s="74"/>
      <c r="AG122" s="74"/>
      <c r="AH122" s="74"/>
      <c r="AI122" s="74"/>
      <c r="AJ122" s="74"/>
    </row>
    <row r="123" spans="1:36" x14ac:dyDescent="0.25">
      <c r="A123" s="17"/>
      <c r="B123" s="79" t="s">
        <v>77</v>
      </c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95"/>
      <c r="AA123" s="95"/>
      <c r="AB123" s="95"/>
      <c r="AC123" s="95"/>
      <c r="AD123" s="95"/>
      <c r="AE123" s="73">
        <f>AE121+AE122</f>
        <v>305000</v>
      </c>
      <c r="AF123" s="73"/>
      <c r="AG123" s="73"/>
      <c r="AH123" s="73"/>
      <c r="AI123" s="73"/>
      <c r="AJ123" s="73"/>
    </row>
    <row r="124" spans="1:36" ht="5.25" customHeight="1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</row>
    <row r="125" spans="1:36" x14ac:dyDescent="0.25">
      <c r="A125" s="57" t="s">
        <v>143</v>
      </c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</row>
    <row r="126" spans="1:36" s="30" customFormat="1" ht="12.95" customHeight="1" x14ac:dyDescent="0.2">
      <c r="A126" s="107" t="s">
        <v>190</v>
      </c>
      <c r="B126" s="107"/>
      <c r="C126" s="107"/>
      <c r="D126" s="107"/>
      <c r="E126" s="107"/>
      <c r="F126" s="107"/>
      <c r="G126" s="107"/>
      <c r="H126" s="107"/>
      <c r="I126" s="107"/>
      <c r="J126" s="107"/>
      <c r="K126" s="107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07"/>
      <c r="AJ126" s="107"/>
    </row>
    <row r="127" spans="1:36" s="30" customFormat="1" ht="12.95" customHeight="1" x14ac:dyDescent="0.2">
      <c r="A127" s="34" t="s">
        <v>182</v>
      </c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</row>
    <row r="128" spans="1:36" s="30" customFormat="1" ht="12.95" customHeight="1" x14ac:dyDescent="0.2">
      <c r="A128" s="34" t="s">
        <v>188</v>
      </c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</row>
    <row r="129" spans="1:36" ht="26.25" customHeight="1" x14ac:dyDescent="0.25">
      <c r="A129" s="16" t="s">
        <v>65</v>
      </c>
      <c r="B129" s="103" t="s">
        <v>147</v>
      </c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84" t="s">
        <v>146</v>
      </c>
      <c r="U129" s="84"/>
      <c r="V129" s="84"/>
      <c r="W129" s="84"/>
      <c r="X129" s="84"/>
      <c r="Y129" s="84" t="s">
        <v>145</v>
      </c>
      <c r="Z129" s="84"/>
      <c r="AA129" s="84"/>
      <c r="AB129" s="84"/>
      <c r="AC129" s="84"/>
      <c r="AD129" s="84" t="s">
        <v>144</v>
      </c>
      <c r="AE129" s="84"/>
      <c r="AF129" s="84"/>
      <c r="AG129" s="84"/>
      <c r="AH129" s="84"/>
      <c r="AI129" s="84"/>
      <c r="AJ129" s="84"/>
    </row>
    <row r="130" spans="1:36" x14ac:dyDescent="0.25">
      <c r="A130" s="17">
        <v>1</v>
      </c>
      <c r="B130" s="95">
        <v>2</v>
      </c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95"/>
      <c r="S130" s="95"/>
      <c r="T130" s="95">
        <v>3</v>
      </c>
      <c r="U130" s="95"/>
      <c r="V130" s="95"/>
      <c r="W130" s="95"/>
      <c r="X130" s="95"/>
      <c r="Y130" s="95">
        <v>4</v>
      </c>
      <c r="Z130" s="95"/>
      <c r="AA130" s="95"/>
      <c r="AB130" s="95"/>
      <c r="AC130" s="95"/>
      <c r="AD130" s="95">
        <v>5</v>
      </c>
      <c r="AE130" s="95"/>
      <c r="AF130" s="95"/>
      <c r="AG130" s="95"/>
      <c r="AH130" s="95"/>
      <c r="AI130" s="95"/>
      <c r="AJ130" s="95"/>
    </row>
    <row r="131" spans="1:36" x14ac:dyDescent="0.25">
      <c r="A131" s="17">
        <v>1</v>
      </c>
      <c r="B131" s="112"/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4"/>
      <c r="T131" s="74"/>
      <c r="U131" s="74"/>
      <c r="V131" s="74"/>
      <c r="W131" s="74"/>
      <c r="X131" s="74"/>
      <c r="Y131" s="95">
        <v>1</v>
      </c>
      <c r="Z131" s="95"/>
      <c r="AA131" s="95"/>
      <c r="AB131" s="95"/>
      <c r="AC131" s="95"/>
      <c r="AD131" s="74">
        <f>T131*Y131</f>
        <v>0</v>
      </c>
      <c r="AE131" s="74"/>
      <c r="AF131" s="74"/>
      <c r="AG131" s="74"/>
      <c r="AH131" s="74"/>
      <c r="AI131" s="74"/>
      <c r="AJ131" s="74"/>
    </row>
    <row r="132" spans="1:36" x14ac:dyDescent="0.25">
      <c r="A132" s="17"/>
      <c r="B132" s="95" t="s">
        <v>77</v>
      </c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 t="s">
        <v>91</v>
      </c>
      <c r="U132" s="95"/>
      <c r="V132" s="95"/>
      <c r="W132" s="95"/>
      <c r="X132" s="95"/>
      <c r="Y132" s="95" t="s">
        <v>91</v>
      </c>
      <c r="Z132" s="95"/>
      <c r="AA132" s="95"/>
      <c r="AB132" s="95"/>
      <c r="AC132" s="95"/>
      <c r="AD132" s="73">
        <f>AD131</f>
        <v>0</v>
      </c>
      <c r="AE132" s="73"/>
      <c r="AF132" s="73"/>
      <c r="AG132" s="73"/>
      <c r="AH132" s="73"/>
      <c r="AI132" s="73"/>
      <c r="AJ132" s="73"/>
    </row>
    <row r="133" spans="1:36" ht="7.5" customHeight="1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</row>
    <row r="134" spans="1:36" x14ac:dyDescent="0.25">
      <c r="A134" s="57" t="s">
        <v>148</v>
      </c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57"/>
      <c r="AG134" s="57"/>
      <c r="AH134" s="57"/>
      <c r="AI134" s="57"/>
      <c r="AJ134" s="57"/>
    </row>
    <row r="135" spans="1:36" s="30" customFormat="1" ht="12.95" customHeight="1" x14ac:dyDescent="0.2">
      <c r="A135" s="107" t="s">
        <v>190</v>
      </c>
      <c r="B135" s="107"/>
      <c r="C135" s="107"/>
      <c r="D135" s="107"/>
      <c r="E135" s="107"/>
      <c r="F135" s="107"/>
      <c r="G135" s="107"/>
      <c r="H135" s="107"/>
      <c r="I135" s="107"/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/>
      <c r="AH135" s="107"/>
      <c r="AI135" s="107"/>
      <c r="AJ135" s="107"/>
    </row>
    <row r="136" spans="1:36" s="30" customFormat="1" ht="12.95" customHeight="1" x14ac:dyDescent="0.2">
      <c r="A136" s="34" t="s">
        <v>182</v>
      </c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</row>
    <row r="137" spans="1:36" s="30" customFormat="1" ht="12.95" customHeight="1" x14ac:dyDescent="0.2">
      <c r="A137" s="34" t="s">
        <v>188</v>
      </c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</row>
    <row r="138" spans="1:36" ht="8.25" customHeight="1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</row>
    <row r="139" spans="1:36" x14ac:dyDescent="0.25">
      <c r="A139" s="57" t="s">
        <v>149</v>
      </c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</row>
    <row r="140" spans="1:36" ht="48" customHeight="1" x14ac:dyDescent="0.25">
      <c r="A140" s="26" t="s">
        <v>65</v>
      </c>
      <c r="B140" s="116" t="s">
        <v>79</v>
      </c>
      <c r="C140" s="116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 t="s">
        <v>151</v>
      </c>
      <c r="V140" s="116"/>
      <c r="W140" s="116"/>
      <c r="X140" s="116"/>
      <c r="Y140" s="116"/>
      <c r="Z140" s="116" t="s">
        <v>159</v>
      </c>
      <c r="AA140" s="116"/>
      <c r="AB140" s="116"/>
      <c r="AC140" s="116"/>
      <c r="AD140" s="115" t="s">
        <v>150</v>
      </c>
      <c r="AE140" s="115"/>
      <c r="AF140" s="115"/>
      <c r="AG140" s="115"/>
      <c r="AH140" s="115"/>
      <c r="AI140" s="115"/>
      <c r="AJ140" s="115"/>
    </row>
    <row r="141" spans="1:36" ht="14.1" customHeight="1" x14ac:dyDescent="0.25">
      <c r="A141" s="17">
        <v>1</v>
      </c>
      <c r="B141" s="95">
        <v>2</v>
      </c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>
        <v>3</v>
      </c>
      <c r="V141" s="95"/>
      <c r="W141" s="95"/>
      <c r="X141" s="95"/>
      <c r="Y141" s="95"/>
      <c r="Z141" s="95">
        <v>4</v>
      </c>
      <c r="AA141" s="95"/>
      <c r="AB141" s="95"/>
      <c r="AC141" s="95"/>
      <c r="AD141" s="95">
        <v>5</v>
      </c>
      <c r="AE141" s="95"/>
      <c r="AF141" s="95"/>
      <c r="AG141" s="95"/>
      <c r="AH141" s="95"/>
      <c r="AI141" s="95"/>
      <c r="AJ141" s="95"/>
    </row>
    <row r="142" spans="1:36" ht="14.1" customHeight="1" x14ac:dyDescent="0.25">
      <c r="A142" s="17"/>
      <c r="B142" s="80" t="s">
        <v>152</v>
      </c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95"/>
      <c r="V142" s="95"/>
      <c r="W142" s="95"/>
      <c r="X142" s="95"/>
      <c r="Y142" s="95"/>
      <c r="Z142" s="95"/>
      <c r="AA142" s="95"/>
      <c r="AB142" s="95"/>
      <c r="AC142" s="95"/>
      <c r="AD142" s="74">
        <f>AD143</f>
        <v>90000</v>
      </c>
      <c r="AE142" s="74"/>
      <c r="AF142" s="74"/>
      <c r="AG142" s="74"/>
      <c r="AH142" s="74"/>
      <c r="AI142" s="74"/>
      <c r="AJ142" s="74"/>
    </row>
    <row r="143" spans="1:36" ht="14.1" customHeight="1" x14ac:dyDescent="0.25">
      <c r="A143" s="17"/>
      <c r="B143" s="81" t="s">
        <v>156</v>
      </c>
      <c r="C143" s="80"/>
      <c r="D143" s="80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74">
        <v>9146105</v>
      </c>
      <c r="V143" s="74"/>
      <c r="W143" s="74"/>
      <c r="X143" s="74"/>
      <c r="Y143" s="74"/>
      <c r="Z143" s="95">
        <v>1.9</v>
      </c>
      <c r="AA143" s="95"/>
      <c r="AB143" s="95"/>
      <c r="AC143" s="95"/>
      <c r="AD143" s="74">
        <v>90000</v>
      </c>
      <c r="AE143" s="74"/>
      <c r="AF143" s="74"/>
      <c r="AG143" s="74"/>
      <c r="AH143" s="74"/>
      <c r="AI143" s="74"/>
      <c r="AJ143" s="74"/>
    </row>
    <row r="144" spans="1:36" ht="14.1" customHeight="1" x14ac:dyDescent="0.25">
      <c r="A144" s="17"/>
      <c r="B144" s="80" t="s">
        <v>153</v>
      </c>
      <c r="C144" s="80"/>
      <c r="D144" s="80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F144" s="95"/>
      <c r="AG144" s="95"/>
      <c r="AH144" s="95"/>
      <c r="AI144" s="95"/>
      <c r="AJ144" s="95"/>
    </row>
    <row r="145" spans="1:36" ht="14.1" customHeight="1" x14ac:dyDescent="0.25">
      <c r="A145" s="17"/>
      <c r="B145" s="80" t="s">
        <v>154</v>
      </c>
      <c r="C145" s="80"/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F145" s="95"/>
      <c r="AG145" s="95"/>
      <c r="AH145" s="95"/>
      <c r="AI145" s="95"/>
      <c r="AJ145" s="95"/>
    </row>
    <row r="146" spans="1:36" ht="14.1" customHeight="1" x14ac:dyDescent="0.25">
      <c r="A146" s="17"/>
      <c r="B146" s="80" t="s">
        <v>153</v>
      </c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F146" s="95"/>
      <c r="AG146" s="95"/>
      <c r="AH146" s="95"/>
      <c r="AI146" s="95"/>
      <c r="AJ146" s="95"/>
    </row>
    <row r="147" spans="1:36" x14ac:dyDescent="0.25">
      <c r="A147" s="17"/>
      <c r="B147" s="79" t="s">
        <v>155</v>
      </c>
      <c r="C147" s="79"/>
      <c r="D147" s="79"/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95"/>
      <c r="V147" s="95"/>
      <c r="W147" s="95"/>
      <c r="X147" s="95"/>
      <c r="Y147" s="95"/>
      <c r="Z147" s="95"/>
      <c r="AA147" s="95"/>
      <c r="AB147" s="95"/>
      <c r="AC147" s="95"/>
      <c r="AD147" s="73">
        <f>AD142</f>
        <v>90000</v>
      </c>
      <c r="AE147" s="73"/>
      <c r="AF147" s="73"/>
      <c r="AG147" s="73"/>
      <c r="AH147" s="73"/>
      <c r="AI147" s="73"/>
      <c r="AJ147" s="73"/>
    </row>
    <row r="148" spans="1:36" ht="10.5" customHeight="1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</row>
    <row r="149" spans="1:36" x14ac:dyDescent="0.25">
      <c r="A149" s="57" t="s">
        <v>157</v>
      </c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</row>
    <row r="150" spans="1:36" ht="48" customHeight="1" x14ac:dyDescent="0.25">
      <c r="A150" s="26" t="s">
        <v>65</v>
      </c>
      <c r="B150" s="116" t="s">
        <v>79</v>
      </c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 t="s">
        <v>158</v>
      </c>
      <c r="V150" s="116"/>
      <c r="W150" s="116"/>
      <c r="X150" s="116"/>
      <c r="Y150" s="116"/>
      <c r="Z150" s="116" t="s">
        <v>160</v>
      </c>
      <c r="AA150" s="116"/>
      <c r="AB150" s="116"/>
      <c r="AC150" s="116"/>
      <c r="AD150" s="117" t="s">
        <v>161</v>
      </c>
      <c r="AE150" s="118"/>
      <c r="AF150" s="118"/>
      <c r="AG150" s="118"/>
      <c r="AH150" s="118"/>
      <c r="AI150" s="118"/>
      <c r="AJ150" s="119"/>
    </row>
    <row r="151" spans="1:36" ht="14.1" customHeight="1" x14ac:dyDescent="0.25">
      <c r="A151" s="17">
        <v>1</v>
      </c>
      <c r="B151" s="95">
        <v>2</v>
      </c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>
        <v>3</v>
      </c>
      <c r="V151" s="95"/>
      <c r="W151" s="95"/>
      <c r="X151" s="95"/>
      <c r="Y151" s="95"/>
      <c r="Z151" s="95">
        <v>4</v>
      </c>
      <c r="AA151" s="95"/>
      <c r="AB151" s="95"/>
      <c r="AC151" s="95"/>
      <c r="AD151" s="95">
        <v>5</v>
      </c>
      <c r="AE151" s="95"/>
      <c r="AF151" s="95"/>
      <c r="AG151" s="95"/>
      <c r="AH151" s="95"/>
      <c r="AI151" s="95"/>
      <c r="AJ151" s="95"/>
    </row>
    <row r="152" spans="1:36" ht="14.1" customHeight="1" x14ac:dyDescent="0.25">
      <c r="A152" s="17"/>
      <c r="B152" s="80" t="s">
        <v>162</v>
      </c>
      <c r="C152" s="80"/>
      <c r="D152" s="80"/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95"/>
      <c r="V152" s="95"/>
      <c r="W152" s="95"/>
      <c r="X152" s="95"/>
      <c r="Y152" s="95"/>
      <c r="Z152" s="95"/>
      <c r="AA152" s="95"/>
      <c r="AB152" s="95"/>
      <c r="AC152" s="95"/>
      <c r="AD152" s="74">
        <v>0</v>
      </c>
      <c r="AE152" s="74"/>
      <c r="AF152" s="74"/>
      <c r="AG152" s="74"/>
      <c r="AH152" s="74"/>
      <c r="AI152" s="74"/>
      <c r="AJ152" s="74"/>
    </row>
    <row r="153" spans="1:36" ht="14.1" customHeight="1" x14ac:dyDescent="0.25">
      <c r="A153" s="17"/>
      <c r="B153" s="81" t="s">
        <v>163</v>
      </c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F153" s="95"/>
      <c r="AG153" s="95"/>
      <c r="AH153" s="95"/>
      <c r="AI153" s="95"/>
      <c r="AJ153" s="95"/>
    </row>
    <row r="154" spans="1:36" ht="14.1" customHeight="1" x14ac:dyDescent="0.25">
      <c r="A154" s="17"/>
      <c r="B154" s="120" t="s">
        <v>77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2"/>
      <c r="U154" s="79"/>
      <c r="V154" s="79"/>
      <c r="W154" s="79"/>
      <c r="X154" s="79"/>
      <c r="Y154" s="79"/>
      <c r="Z154" s="79"/>
      <c r="AA154" s="79"/>
      <c r="AB154" s="79"/>
      <c r="AC154" s="79"/>
      <c r="AD154" s="73">
        <v>0</v>
      </c>
      <c r="AE154" s="73"/>
      <c r="AF154" s="73"/>
      <c r="AG154" s="73"/>
      <c r="AH154" s="73"/>
      <c r="AI154" s="73"/>
      <c r="AJ154" s="73"/>
    </row>
    <row r="155" spans="1:36" ht="8.25" customHeight="1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</row>
    <row r="156" spans="1:36" x14ac:dyDescent="0.25">
      <c r="A156" s="57" t="s">
        <v>164</v>
      </c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7"/>
      <c r="AG156" s="57"/>
      <c r="AH156" s="57"/>
      <c r="AI156" s="57"/>
      <c r="AJ156" s="57"/>
    </row>
    <row r="157" spans="1:36" ht="47.25" customHeight="1" x14ac:dyDescent="0.25">
      <c r="A157" s="26" t="s">
        <v>65</v>
      </c>
      <c r="B157" s="116" t="s">
        <v>79</v>
      </c>
      <c r="C157" s="116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 t="s">
        <v>151</v>
      </c>
      <c r="V157" s="116"/>
      <c r="W157" s="116"/>
      <c r="X157" s="116"/>
      <c r="Y157" s="116"/>
      <c r="Z157" s="116" t="s">
        <v>159</v>
      </c>
      <c r="AA157" s="116"/>
      <c r="AB157" s="116"/>
      <c r="AC157" s="116"/>
      <c r="AD157" s="115" t="s">
        <v>150</v>
      </c>
      <c r="AE157" s="115"/>
      <c r="AF157" s="115"/>
      <c r="AG157" s="115"/>
      <c r="AH157" s="115"/>
      <c r="AI157" s="115"/>
      <c r="AJ157" s="115"/>
    </row>
    <row r="158" spans="1:36" ht="14.1" customHeight="1" x14ac:dyDescent="0.25">
      <c r="A158" s="17">
        <v>1</v>
      </c>
      <c r="B158" s="95">
        <v>2</v>
      </c>
      <c r="C158" s="95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5"/>
      <c r="O158" s="95"/>
      <c r="P158" s="95"/>
      <c r="Q158" s="95"/>
      <c r="R158" s="95"/>
      <c r="S158" s="95"/>
      <c r="T158" s="95"/>
      <c r="U158" s="95">
        <v>3</v>
      </c>
      <c r="V158" s="95"/>
      <c r="W158" s="95"/>
      <c r="X158" s="95"/>
      <c r="Y158" s="95"/>
      <c r="Z158" s="95">
        <v>4</v>
      </c>
      <c r="AA158" s="95"/>
      <c r="AB158" s="95"/>
      <c r="AC158" s="95"/>
      <c r="AD158" s="95">
        <v>5</v>
      </c>
      <c r="AE158" s="95"/>
      <c r="AF158" s="95"/>
      <c r="AG158" s="95"/>
      <c r="AH158" s="95"/>
      <c r="AI158" s="95"/>
      <c r="AJ158" s="95"/>
    </row>
    <row r="159" spans="1:36" ht="14.1" customHeight="1" x14ac:dyDescent="0.25">
      <c r="A159" s="17">
        <v>1</v>
      </c>
      <c r="B159" s="80" t="s">
        <v>165</v>
      </c>
      <c r="C159" s="80"/>
      <c r="D159" s="80"/>
      <c r="E159" s="80"/>
      <c r="F159" s="80"/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95"/>
      <c r="V159" s="95"/>
      <c r="W159" s="95"/>
      <c r="X159" s="95"/>
      <c r="Y159" s="95"/>
      <c r="Z159" s="95"/>
      <c r="AA159" s="95"/>
      <c r="AB159" s="95"/>
      <c r="AC159" s="95"/>
      <c r="AD159" s="74">
        <f>AD160+AD161</f>
        <v>20000</v>
      </c>
      <c r="AE159" s="74"/>
      <c r="AF159" s="74"/>
      <c r="AG159" s="74"/>
      <c r="AH159" s="74"/>
      <c r="AI159" s="74"/>
      <c r="AJ159" s="74"/>
    </row>
    <row r="160" spans="1:36" ht="14.1" customHeight="1" x14ac:dyDescent="0.25">
      <c r="A160" s="17"/>
      <c r="B160" s="81" t="s">
        <v>166</v>
      </c>
      <c r="C160" s="80"/>
      <c r="D160" s="80"/>
      <c r="E160" s="80"/>
      <c r="F160" s="80"/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95"/>
      <c r="V160" s="95"/>
      <c r="W160" s="95"/>
      <c r="X160" s="95"/>
      <c r="Y160" s="95"/>
      <c r="Z160" s="95"/>
      <c r="AA160" s="95"/>
      <c r="AB160" s="95"/>
      <c r="AC160" s="95"/>
      <c r="AD160" s="74">
        <v>20000</v>
      </c>
      <c r="AE160" s="74"/>
      <c r="AF160" s="74"/>
      <c r="AG160" s="74"/>
      <c r="AH160" s="74"/>
      <c r="AI160" s="74"/>
      <c r="AJ160" s="74"/>
    </row>
    <row r="161" spans="1:36" ht="14.1" customHeight="1" x14ac:dyDescent="0.25">
      <c r="A161" s="17"/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95"/>
      <c r="V161" s="95"/>
      <c r="W161" s="95"/>
      <c r="X161" s="95"/>
      <c r="Y161" s="95"/>
      <c r="Z161" s="95"/>
      <c r="AA161" s="95"/>
      <c r="AB161" s="95"/>
      <c r="AC161" s="95"/>
      <c r="AD161" s="74"/>
      <c r="AE161" s="74"/>
      <c r="AF161" s="74"/>
      <c r="AG161" s="74"/>
      <c r="AH161" s="74"/>
      <c r="AI161" s="74"/>
      <c r="AJ161" s="74"/>
    </row>
    <row r="162" spans="1:36" ht="14.1" customHeight="1" x14ac:dyDescent="0.25">
      <c r="A162" s="17">
        <v>2</v>
      </c>
      <c r="B162" s="80" t="s">
        <v>167</v>
      </c>
      <c r="C162" s="80"/>
      <c r="D162" s="80"/>
      <c r="E162" s="80"/>
      <c r="F162" s="80"/>
      <c r="G162" s="80"/>
      <c r="H162" s="80"/>
      <c r="I162" s="80"/>
      <c r="J162" s="80"/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95"/>
      <c r="V162" s="95"/>
      <c r="W162" s="95"/>
      <c r="X162" s="95"/>
      <c r="Y162" s="95"/>
      <c r="Z162" s="95"/>
      <c r="AA162" s="95"/>
      <c r="AB162" s="95"/>
      <c r="AC162" s="95"/>
      <c r="AD162" s="95"/>
      <c r="AE162" s="95"/>
      <c r="AF162" s="95"/>
      <c r="AG162" s="95"/>
      <c r="AH162" s="95"/>
      <c r="AI162" s="95"/>
      <c r="AJ162" s="95"/>
    </row>
    <row r="163" spans="1:36" ht="14.1" customHeight="1" x14ac:dyDescent="0.25">
      <c r="A163" s="17"/>
      <c r="B163" s="79" t="s">
        <v>155</v>
      </c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95"/>
      <c r="V163" s="95"/>
      <c r="W163" s="95"/>
      <c r="X163" s="95"/>
      <c r="Y163" s="95"/>
      <c r="Z163" s="95"/>
      <c r="AA163" s="95"/>
      <c r="AB163" s="95"/>
      <c r="AC163" s="95"/>
      <c r="AD163" s="73">
        <f>AD159</f>
        <v>20000</v>
      </c>
      <c r="AE163" s="73"/>
      <c r="AF163" s="73"/>
      <c r="AG163" s="73"/>
      <c r="AH163" s="73"/>
      <c r="AI163" s="73"/>
      <c r="AJ163" s="73"/>
    </row>
    <row r="164" spans="1:36" ht="8.25" customHeight="1" x14ac:dyDescent="0.25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</row>
    <row r="165" spans="1:36" ht="15" customHeight="1" x14ac:dyDescent="0.25">
      <c r="A165" s="105" t="s">
        <v>168</v>
      </c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/>
      <c r="AJ165" s="57"/>
    </row>
    <row r="166" spans="1:36" s="30" customFormat="1" ht="12.95" customHeight="1" x14ac:dyDescent="0.2">
      <c r="A166" s="107" t="s">
        <v>180</v>
      </c>
      <c r="B166" s="107"/>
      <c r="C166" s="107"/>
      <c r="D166" s="107"/>
      <c r="E166" s="107"/>
      <c r="F166" s="107"/>
      <c r="G166" s="107"/>
      <c r="H166" s="107"/>
      <c r="I166" s="107"/>
      <c r="J166" s="107"/>
      <c r="K166" s="107"/>
      <c r="L166" s="107"/>
      <c r="M166" s="107"/>
      <c r="N166" s="107"/>
      <c r="O166" s="107"/>
      <c r="P166" s="107"/>
      <c r="Q166" s="107"/>
      <c r="R166" s="107"/>
      <c r="S166" s="107"/>
      <c r="T166" s="107"/>
      <c r="U166" s="107"/>
      <c r="V166" s="107"/>
      <c r="W166" s="107"/>
      <c r="X166" s="107"/>
      <c r="Y166" s="107"/>
      <c r="Z166" s="107"/>
      <c r="AA166" s="107"/>
      <c r="AB166" s="107"/>
      <c r="AC166" s="107"/>
      <c r="AD166" s="107"/>
      <c r="AE166" s="107"/>
      <c r="AF166" s="107"/>
      <c r="AG166" s="107"/>
      <c r="AH166" s="107"/>
      <c r="AI166" s="107"/>
      <c r="AJ166" s="107"/>
    </row>
    <row r="167" spans="1:36" s="30" customFormat="1" ht="12.95" customHeight="1" x14ac:dyDescent="0.2">
      <c r="A167" s="34" t="s">
        <v>182</v>
      </c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</row>
    <row r="168" spans="1:36" s="30" customFormat="1" ht="12.95" customHeight="1" x14ac:dyDescent="0.2">
      <c r="A168" s="34" t="s">
        <v>188</v>
      </c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</row>
    <row r="169" spans="1:36" ht="24.75" customHeight="1" x14ac:dyDescent="0.25">
      <c r="A169" s="16" t="s">
        <v>65</v>
      </c>
      <c r="B169" s="103" t="s">
        <v>147</v>
      </c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84" t="s">
        <v>146</v>
      </c>
      <c r="U169" s="84"/>
      <c r="V169" s="84"/>
      <c r="W169" s="84"/>
      <c r="X169" s="84"/>
      <c r="Y169" s="84" t="s">
        <v>145</v>
      </c>
      <c r="Z169" s="84"/>
      <c r="AA169" s="84"/>
      <c r="AB169" s="84"/>
      <c r="AC169" s="84"/>
      <c r="AD169" s="84" t="s">
        <v>144</v>
      </c>
      <c r="AE169" s="84"/>
      <c r="AF169" s="84"/>
      <c r="AG169" s="84"/>
      <c r="AH169" s="84"/>
      <c r="AI169" s="84"/>
      <c r="AJ169" s="84"/>
    </row>
    <row r="170" spans="1:36" ht="14.1" customHeight="1" x14ac:dyDescent="0.25">
      <c r="A170" s="17">
        <v>1</v>
      </c>
      <c r="B170" s="95">
        <v>2</v>
      </c>
      <c r="C170" s="95"/>
      <c r="D170" s="95"/>
      <c r="E170" s="95"/>
      <c r="F170" s="95"/>
      <c r="G170" s="95"/>
      <c r="H170" s="95"/>
      <c r="I170" s="95"/>
      <c r="J170" s="95"/>
      <c r="K170" s="95"/>
      <c r="L170" s="95"/>
      <c r="M170" s="95"/>
      <c r="N170" s="95"/>
      <c r="O170" s="95"/>
      <c r="P170" s="95"/>
      <c r="Q170" s="95"/>
      <c r="R170" s="95"/>
      <c r="S170" s="95"/>
      <c r="T170" s="95">
        <v>3</v>
      </c>
      <c r="U170" s="95"/>
      <c r="V170" s="95"/>
      <c r="W170" s="95"/>
      <c r="X170" s="95"/>
      <c r="Y170" s="95">
        <v>4</v>
      </c>
      <c r="Z170" s="95"/>
      <c r="AA170" s="95"/>
      <c r="AB170" s="95"/>
      <c r="AC170" s="95"/>
      <c r="AD170" s="95">
        <v>5</v>
      </c>
      <c r="AE170" s="95"/>
      <c r="AF170" s="95"/>
      <c r="AG170" s="95"/>
      <c r="AH170" s="95"/>
      <c r="AI170" s="95"/>
      <c r="AJ170" s="95"/>
    </row>
    <row r="171" spans="1:36" ht="14.1" customHeight="1" x14ac:dyDescent="0.25">
      <c r="A171" s="17"/>
      <c r="B171" s="112" t="s">
        <v>169</v>
      </c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4"/>
      <c r="T171" s="95"/>
      <c r="U171" s="95"/>
      <c r="V171" s="95"/>
      <c r="W171" s="95"/>
      <c r="X171" s="95"/>
      <c r="Y171" s="95"/>
      <c r="Z171" s="95"/>
      <c r="AA171" s="95"/>
      <c r="AB171" s="95"/>
      <c r="AC171" s="95"/>
      <c r="AD171" s="95"/>
      <c r="AE171" s="95"/>
      <c r="AF171" s="95"/>
      <c r="AG171" s="95"/>
      <c r="AH171" s="95"/>
      <c r="AI171" s="95"/>
      <c r="AJ171" s="95"/>
    </row>
    <row r="172" spans="1:36" ht="14.1" customHeight="1" x14ac:dyDescent="0.25">
      <c r="A172" s="17"/>
      <c r="B172" s="79" t="s">
        <v>77</v>
      </c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 t="s">
        <v>91</v>
      </c>
      <c r="U172" s="79"/>
      <c r="V172" s="79"/>
      <c r="W172" s="79"/>
      <c r="X172" s="79"/>
      <c r="Y172" s="79" t="s">
        <v>91</v>
      </c>
      <c r="Z172" s="79"/>
      <c r="AA172" s="79"/>
      <c r="AB172" s="79"/>
      <c r="AC172" s="79"/>
      <c r="AD172" s="73">
        <v>0</v>
      </c>
      <c r="AE172" s="73"/>
      <c r="AF172" s="73"/>
      <c r="AG172" s="73"/>
      <c r="AH172" s="73"/>
      <c r="AI172" s="73"/>
      <c r="AJ172" s="73"/>
    </row>
    <row r="173" spans="1:36" ht="6.75" customHeight="1" x14ac:dyDescent="0.25">
      <c r="A173" s="31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3"/>
      <c r="AE173" s="33"/>
      <c r="AF173" s="33"/>
      <c r="AG173" s="33"/>
      <c r="AH173" s="33"/>
      <c r="AI173" s="33"/>
      <c r="AJ173" s="33"/>
    </row>
    <row r="174" spans="1:36" ht="13.5" hidden="1" customHeight="1" x14ac:dyDescent="0.25">
      <c r="A174" s="31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3"/>
      <c r="AE174" s="33"/>
      <c r="AF174" s="33"/>
      <c r="AG174" s="33"/>
      <c r="AH174" s="33"/>
      <c r="AI174" s="33"/>
      <c r="AJ174" s="33"/>
    </row>
    <row r="175" spans="1:36" ht="13.5" hidden="1" customHeight="1" x14ac:dyDescent="0.25">
      <c r="A175" s="31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3"/>
      <c r="AE175" s="33"/>
      <c r="AF175" s="33"/>
      <c r="AG175" s="33"/>
      <c r="AH175" s="33"/>
      <c r="AI175" s="33"/>
      <c r="AJ175" s="33"/>
    </row>
    <row r="176" spans="1:36" ht="13.5" hidden="1" customHeight="1" x14ac:dyDescent="0.25">
      <c r="A176" s="31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3"/>
      <c r="AE176" s="33"/>
      <c r="AF176" s="33"/>
      <c r="AG176" s="33"/>
      <c r="AH176" s="33"/>
      <c r="AI176" s="33"/>
      <c r="AJ176" s="33"/>
    </row>
    <row r="177" spans="1:36" ht="13.5" hidden="1" customHeight="1" x14ac:dyDescent="0.25">
      <c r="A177" s="31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3"/>
      <c r="AE177" s="33"/>
      <c r="AF177" s="33"/>
      <c r="AG177" s="33"/>
      <c r="AH177" s="33"/>
      <c r="AI177" s="33"/>
      <c r="AJ177" s="33"/>
    </row>
    <row r="178" spans="1:36" x14ac:dyDescent="0.25">
      <c r="A178" s="57" t="s">
        <v>170</v>
      </c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  <c r="AB178" s="57"/>
      <c r="AC178" s="57"/>
      <c r="AD178" s="57"/>
      <c r="AE178" s="57"/>
      <c r="AF178" s="57"/>
      <c r="AG178" s="57"/>
      <c r="AH178" s="57"/>
      <c r="AI178" s="57"/>
      <c r="AJ178" s="57"/>
    </row>
    <row r="179" spans="1:36" s="30" customFormat="1" ht="12.95" customHeight="1" x14ac:dyDescent="0.2">
      <c r="A179" s="107" t="s">
        <v>180</v>
      </c>
      <c r="B179" s="107"/>
      <c r="C179" s="107"/>
      <c r="D179" s="107"/>
      <c r="E179" s="107"/>
      <c r="F179" s="107"/>
      <c r="G179" s="107"/>
      <c r="H179" s="107"/>
      <c r="I179" s="107"/>
      <c r="J179" s="107"/>
      <c r="K179" s="107"/>
      <c r="L179" s="107"/>
      <c r="M179" s="107"/>
      <c r="N179" s="107"/>
      <c r="O179" s="107"/>
      <c r="P179" s="107"/>
      <c r="Q179" s="107"/>
      <c r="R179" s="107"/>
      <c r="S179" s="107"/>
      <c r="T179" s="107"/>
      <c r="U179" s="107"/>
      <c r="V179" s="107"/>
      <c r="W179" s="107"/>
      <c r="X179" s="107"/>
      <c r="Y179" s="107"/>
      <c r="Z179" s="107"/>
      <c r="AA179" s="107"/>
      <c r="AB179" s="107"/>
      <c r="AC179" s="107"/>
      <c r="AD179" s="107"/>
      <c r="AE179" s="107"/>
      <c r="AF179" s="107"/>
      <c r="AG179" s="107"/>
      <c r="AH179" s="107"/>
      <c r="AI179" s="107"/>
      <c r="AJ179" s="107"/>
    </row>
    <row r="180" spans="1:36" s="30" customFormat="1" ht="12.95" customHeight="1" x14ac:dyDescent="0.2">
      <c r="A180" s="34" t="s">
        <v>182</v>
      </c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F180" s="34"/>
      <c r="AG180" s="34"/>
      <c r="AH180" s="34"/>
      <c r="AI180" s="34"/>
      <c r="AJ180" s="34"/>
    </row>
    <row r="181" spans="1:36" s="30" customFormat="1" ht="12.95" customHeight="1" x14ac:dyDescent="0.2">
      <c r="A181" s="34" t="s">
        <v>188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</row>
    <row r="182" spans="1:36" ht="27" customHeight="1" x14ac:dyDescent="0.25">
      <c r="A182" s="16" t="s">
        <v>65</v>
      </c>
      <c r="B182" s="103" t="s">
        <v>79</v>
      </c>
      <c r="C182" s="103"/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23" t="s">
        <v>127</v>
      </c>
      <c r="U182" s="124"/>
      <c r="V182" s="124"/>
      <c r="W182" s="124"/>
      <c r="X182" s="125"/>
      <c r="Y182" s="84" t="s">
        <v>171</v>
      </c>
      <c r="Z182" s="84"/>
      <c r="AA182" s="84"/>
      <c r="AB182" s="84"/>
      <c r="AC182" s="84"/>
      <c r="AD182" s="123" t="s">
        <v>172</v>
      </c>
      <c r="AE182" s="124"/>
      <c r="AF182" s="124"/>
      <c r="AG182" s="124"/>
      <c r="AH182" s="124"/>
      <c r="AI182" s="124"/>
      <c r="AJ182" s="125"/>
    </row>
    <row r="183" spans="1:36" x14ac:dyDescent="0.25">
      <c r="A183" s="17">
        <v>1</v>
      </c>
      <c r="B183" s="95">
        <v>2</v>
      </c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>
        <v>3</v>
      </c>
      <c r="U183" s="95"/>
      <c r="V183" s="95"/>
      <c r="W183" s="95"/>
      <c r="X183" s="95"/>
      <c r="Y183" s="95">
        <v>4</v>
      </c>
      <c r="Z183" s="95"/>
      <c r="AA183" s="95"/>
      <c r="AB183" s="95"/>
      <c r="AC183" s="95"/>
      <c r="AD183" s="95">
        <v>5</v>
      </c>
      <c r="AE183" s="95"/>
      <c r="AF183" s="95"/>
      <c r="AG183" s="95"/>
      <c r="AH183" s="95"/>
      <c r="AI183" s="95"/>
      <c r="AJ183" s="95"/>
    </row>
    <row r="184" spans="1:36" x14ac:dyDescent="0.25">
      <c r="A184" s="17"/>
      <c r="B184" s="112" t="s">
        <v>173</v>
      </c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4"/>
      <c r="T184" s="126" t="s">
        <v>91</v>
      </c>
      <c r="U184" s="127"/>
      <c r="V184" s="127"/>
      <c r="W184" s="127"/>
      <c r="X184" s="128"/>
      <c r="Y184" s="126" t="s">
        <v>91</v>
      </c>
      <c r="Z184" s="127"/>
      <c r="AA184" s="127"/>
      <c r="AB184" s="127"/>
      <c r="AC184" s="128"/>
      <c r="AD184" s="126" t="s">
        <v>91</v>
      </c>
      <c r="AE184" s="127"/>
      <c r="AF184" s="127"/>
      <c r="AG184" s="127"/>
      <c r="AH184" s="127"/>
      <c r="AI184" s="127"/>
      <c r="AJ184" s="128"/>
    </row>
    <row r="185" spans="1:36" x14ac:dyDescent="0.25">
      <c r="A185" s="17"/>
      <c r="B185" s="112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4"/>
      <c r="T185" s="95"/>
      <c r="U185" s="95"/>
      <c r="V185" s="95"/>
      <c r="W185" s="95"/>
      <c r="X185" s="95"/>
      <c r="Y185" s="95"/>
      <c r="Z185" s="95"/>
      <c r="AA185" s="95"/>
      <c r="AB185" s="95"/>
      <c r="AC185" s="95"/>
      <c r="AD185" s="74"/>
      <c r="AE185" s="74"/>
      <c r="AF185" s="74"/>
      <c r="AG185" s="74"/>
      <c r="AH185" s="74"/>
      <c r="AI185" s="74"/>
      <c r="AJ185" s="74"/>
    </row>
    <row r="186" spans="1:36" x14ac:dyDescent="0.25">
      <c r="A186" s="17"/>
      <c r="B186" s="112"/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4"/>
      <c r="T186" s="95"/>
      <c r="U186" s="95"/>
      <c r="V186" s="95"/>
      <c r="W186" s="95"/>
      <c r="X186" s="95"/>
      <c r="Y186" s="95"/>
      <c r="Z186" s="95"/>
      <c r="AA186" s="95"/>
      <c r="AB186" s="95"/>
      <c r="AC186" s="95"/>
      <c r="AD186" s="74"/>
      <c r="AE186" s="74"/>
      <c r="AF186" s="74"/>
      <c r="AG186" s="74"/>
      <c r="AH186" s="74"/>
      <c r="AI186" s="74"/>
      <c r="AJ186" s="74"/>
    </row>
    <row r="187" spans="1:36" x14ac:dyDescent="0.25">
      <c r="A187" s="17"/>
      <c r="B187" s="79" t="s">
        <v>77</v>
      </c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 t="s">
        <v>91</v>
      </c>
      <c r="Z187" s="79"/>
      <c r="AA187" s="79"/>
      <c r="AB187" s="79"/>
      <c r="AC187" s="79"/>
      <c r="AD187" s="73">
        <f>AD185+AD186</f>
        <v>0</v>
      </c>
      <c r="AE187" s="73"/>
      <c r="AF187" s="73"/>
      <c r="AG187" s="73"/>
      <c r="AH187" s="73"/>
      <c r="AI187" s="73"/>
      <c r="AJ187" s="73"/>
    </row>
    <row r="188" spans="1:36" ht="11.25" customHeight="1" x14ac:dyDescent="0.25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</row>
    <row r="189" spans="1:36" x14ac:dyDescent="0.25">
      <c r="A189" s="57" t="s">
        <v>174</v>
      </c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  <c r="AB189" s="57"/>
      <c r="AC189" s="57"/>
      <c r="AD189" s="57"/>
      <c r="AE189" s="57"/>
      <c r="AF189" s="57"/>
      <c r="AG189" s="57"/>
      <c r="AH189" s="57"/>
      <c r="AI189" s="57"/>
      <c r="AJ189" s="57"/>
    </row>
    <row r="190" spans="1:36" s="30" customFormat="1" ht="12.95" customHeight="1" x14ac:dyDescent="0.2">
      <c r="A190" s="107" t="s">
        <v>180</v>
      </c>
      <c r="B190" s="107"/>
      <c r="C190" s="107"/>
      <c r="D190" s="107"/>
      <c r="E190" s="107"/>
      <c r="F190" s="107"/>
      <c r="G190" s="107"/>
      <c r="H190" s="107"/>
      <c r="I190" s="107"/>
      <c r="J190" s="107"/>
      <c r="K190" s="107"/>
      <c r="L190" s="107"/>
      <c r="M190" s="107"/>
      <c r="N190" s="107"/>
      <c r="O190" s="107"/>
      <c r="P190" s="107"/>
      <c r="Q190" s="107"/>
      <c r="R190" s="107"/>
      <c r="S190" s="107"/>
      <c r="T190" s="107"/>
      <c r="U190" s="107"/>
      <c r="V190" s="107"/>
      <c r="W190" s="107"/>
      <c r="X190" s="107"/>
      <c r="Y190" s="107"/>
      <c r="Z190" s="107"/>
      <c r="AA190" s="107"/>
      <c r="AB190" s="107"/>
      <c r="AC190" s="107"/>
      <c r="AD190" s="107"/>
      <c r="AE190" s="107"/>
      <c r="AF190" s="107"/>
      <c r="AG190" s="107"/>
      <c r="AH190" s="107"/>
      <c r="AI190" s="107"/>
      <c r="AJ190" s="107"/>
    </row>
    <row r="191" spans="1:36" s="30" customFormat="1" ht="12.95" customHeight="1" x14ac:dyDescent="0.2">
      <c r="A191" s="34" t="s">
        <v>182</v>
      </c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</row>
    <row r="192" spans="1:36" s="30" customFormat="1" ht="12.95" customHeight="1" x14ac:dyDescent="0.2">
      <c r="A192" s="34" t="s">
        <v>188</v>
      </c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</row>
    <row r="193" spans="1:36" ht="27.75" customHeight="1" x14ac:dyDescent="0.25">
      <c r="A193" s="16" t="s">
        <v>65</v>
      </c>
      <c r="B193" s="103" t="s">
        <v>79</v>
      </c>
      <c r="C193" s="103"/>
      <c r="D193" s="103"/>
      <c r="E193" s="103"/>
      <c r="F193" s="103"/>
      <c r="G193" s="103"/>
      <c r="H193" s="103"/>
      <c r="I193" s="103"/>
      <c r="J193" s="103"/>
      <c r="K193" s="103"/>
      <c r="L193" s="103"/>
      <c r="M193" s="103"/>
      <c r="N193" s="103"/>
      <c r="O193" s="103"/>
      <c r="P193" s="103"/>
      <c r="Q193" s="84" t="s">
        <v>177</v>
      </c>
      <c r="R193" s="84"/>
      <c r="S193" s="84"/>
      <c r="T193" s="84"/>
      <c r="U193" s="103" t="s">
        <v>127</v>
      </c>
      <c r="V193" s="103"/>
      <c r="W193" s="103"/>
      <c r="X193" s="103"/>
      <c r="Y193" s="103"/>
      <c r="Z193" s="84" t="s">
        <v>176</v>
      </c>
      <c r="AA193" s="84"/>
      <c r="AB193" s="84"/>
      <c r="AC193" s="84"/>
      <c r="AD193" s="84"/>
      <c r="AE193" s="84" t="s">
        <v>175</v>
      </c>
      <c r="AF193" s="84"/>
      <c r="AG193" s="84"/>
      <c r="AH193" s="84"/>
      <c r="AI193" s="84"/>
      <c r="AJ193" s="84"/>
    </row>
    <row r="194" spans="1:36" x14ac:dyDescent="0.25">
      <c r="A194" s="17">
        <v>1</v>
      </c>
      <c r="B194" s="95">
        <v>2</v>
      </c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95"/>
      <c r="P194" s="95"/>
      <c r="Q194" s="95">
        <v>3</v>
      </c>
      <c r="R194" s="95"/>
      <c r="S194" s="95"/>
      <c r="T194" s="95"/>
      <c r="U194" s="95">
        <v>4</v>
      </c>
      <c r="V194" s="95"/>
      <c r="W194" s="95"/>
      <c r="X194" s="95"/>
      <c r="Y194" s="95"/>
      <c r="Z194" s="95">
        <v>5</v>
      </c>
      <c r="AA194" s="95"/>
      <c r="AB194" s="95"/>
      <c r="AC194" s="95"/>
      <c r="AD194" s="95"/>
      <c r="AE194" s="95">
        <v>6</v>
      </c>
      <c r="AF194" s="95"/>
      <c r="AG194" s="95"/>
      <c r="AH194" s="95"/>
      <c r="AI194" s="95"/>
      <c r="AJ194" s="95"/>
    </row>
    <row r="195" spans="1:36" x14ac:dyDescent="0.25">
      <c r="A195" s="17"/>
      <c r="B195" s="80" t="s">
        <v>178</v>
      </c>
      <c r="C195" s="80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95" t="s">
        <v>91</v>
      </c>
      <c r="R195" s="95"/>
      <c r="S195" s="95"/>
      <c r="T195" s="95"/>
      <c r="U195" s="95" t="s">
        <v>91</v>
      </c>
      <c r="V195" s="95"/>
      <c r="W195" s="95"/>
      <c r="X195" s="95"/>
      <c r="Y195" s="95"/>
      <c r="Z195" s="95" t="s">
        <v>91</v>
      </c>
      <c r="AA195" s="95"/>
      <c r="AB195" s="95"/>
      <c r="AC195" s="95"/>
      <c r="AD195" s="95"/>
      <c r="AE195" s="95" t="s">
        <v>91</v>
      </c>
      <c r="AF195" s="95"/>
      <c r="AG195" s="95"/>
      <c r="AH195" s="95"/>
      <c r="AI195" s="95"/>
      <c r="AJ195" s="95"/>
    </row>
    <row r="196" spans="1:36" x14ac:dyDescent="0.25">
      <c r="A196" s="17"/>
      <c r="B196" s="80"/>
      <c r="C196" s="80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95"/>
      <c r="R196" s="95"/>
      <c r="S196" s="95"/>
      <c r="T196" s="95"/>
      <c r="U196" s="95"/>
      <c r="V196" s="95"/>
      <c r="W196" s="95"/>
      <c r="X196" s="95"/>
      <c r="Y196" s="95"/>
      <c r="Z196" s="74"/>
      <c r="AA196" s="74"/>
      <c r="AB196" s="74"/>
      <c r="AC196" s="74"/>
      <c r="AD196" s="74"/>
      <c r="AE196" s="74"/>
      <c r="AF196" s="74"/>
      <c r="AG196" s="74"/>
      <c r="AH196" s="74"/>
      <c r="AI196" s="74"/>
      <c r="AJ196" s="74"/>
    </row>
    <row r="197" spans="1:36" x14ac:dyDescent="0.25">
      <c r="A197" s="17"/>
      <c r="B197" s="81" t="s">
        <v>200</v>
      </c>
      <c r="C197" s="81"/>
      <c r="D197" s="81"/>
      <c r="E197" s="81"/>
      <c r="F197" s="81"/>
      <c r="G197" s="81"/>
      <c r="H197" s="81"/>
      <c r="I197" s="81"/>
      <c r="J197" s="81"/>
      <c r="K197" s="81"/>
      <c r="L197" s="81"/>
      <c r="M197" s="81"/>
      <c r="N197" s="81"/>
      <c r="O197" s="81"/>
      <c r="P197" s="81"/>
      <c r="Q197" s="95" t="s">
        <v>199</v>
      </c>
      <c r="R197" s="95"/>
      <c r="S197" s="95"/>
      <c r="T197" s="95"/>
      <c r="U197" s="95">
        <v>82</v>
      </c>
      <c r="V197" s="95"/>
      <c r="W197" s="95"/>
      <c r="X197" s="95"/>
      <c r="Y197" s="95"/>
      <c r="Z197" s="74">
        <v>1820</v>
      </c>
      <c r="AA197" s="74"/>
      <c r="AB197" s="74"/>
      <c r="AC197" s="74"/>
      <c r="AD197" s="74"/>
      <c r="AE197" s="130">
        <v>150000</v>
      </c>
      <c r="AF197" s="131"/>
      <c r="AG197" s="131"/>
      <c r="AH197" s="131"/>
      <c r="AI197" s="131"/>
      <c r="AJ197" s="132"/>
    </row>
    <row r="198" spans="1:36" ht="15.75" customHeight="1" x14ac:dyDescent="0.25">
      <c r="A198" s="17"/>
      <c r="B198" s="81"/>
      <c r="C198" s="81"/>
      <c r="D198" s="81"/>
      <c r="E198" s="81"/>
      <c r="F198" s="81"/>
      <c r="G198" s="81"/>
      <c r="H198" s="81"/>
      <c r="I198" s="81"/>
      <c r="J198" s="81"/>
      <c r="K198" s="81"/>
      <c r="L198" s="81"/>
      <c r="M198" s="81"/>
      <c r="N198" s="81"/>
      <c r="O198" s="81"/>
      <c r="P198" s="81"/>
      <c r="Q198" s="95"/>
      <c r="R198" s="95"/>
      <c r="S198" s="95"/>
      <c r="T198" s="95"/>
      <c r="U198" s="95"/>
      <c r="V198" s="95"/>
      <c r="W198" s="95"/>
      <c r="X198" s="95"/>
      <c r="Y198" s="95"/>
      <c r="Z198" s="74"/>
      <c r="AA198" s="74"/>
      <c r="AB198" s="74"/>
      <c r="AC198" s="74"/>
      <c r="AD198" s="74"/>
      <c r="AE198" s="130"/>
      <c r="AF198" s="131"/>
      <c r="AG198" s="131"/>
      <c r="AH198" s="131"/>
      <c r="AI198" s="131"/>
      <c r="AJ198" s="132"/>
    </row>
    <row r="199" spans="1:36" x14ac:dyDescent="0.25">
      <c r="A199" s="17"/>
      <c r="B199" s="79" t="s">
        <v>77</v>
      </c>
      <c r="C199" s="79"/>
      <c r="D199" s="79"/>
      <c r="E199" s="79"/>
      <c r="F199" s="79"/>
      <c r="G199" s="79"/>
      <c r="H199" s="79"/>
      <c r="I199" s="79"/>
      <c r="J199" s="79"/>
      <c r="K199" s="79"/>
      <c r="L199" s="79"/>
      <c r="M199" s="79"/>
      <c r="N199" s="79"/>
      <c r="O199" s="79"/>
      <c r="P199" s="79"/>
      <c r="Q199" s="95"/>
      <c r="R199" s="95"/>
      <c r="S199" s="95"/>
      <c r="T199" s="95"/>
      <c r="U199" s="95"/>
      <c r="V199" s="95"/>
      <c r="W199" s="95"/>
      <c r="X199" s="95"/>
      <c r="Y199" s="95"/>
      <c r="Z199" s="95"/>
      <c r="AA199" s="95"/>
      <c r="AB199" s="95"/>
      <c r="AC199" s="95"/>
      <c r="AD199" s="95"/>
      <c r="AE199" s="73">
        <f>AE198+AE196+AE197</f>
        <v>150000</v>
      </c>
      <c r="AF199" s="73"/>
      <c r="AG199" s="73"/>
      <c r="AH199" s="73"/>
      <c r="AI199" s="73"/>
      <c r="AJ199" s="73"/>
    </row>
    <row r="200" spans="1:36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</row>
    <row r="201" spans="1:36" x14ac:dyDescent="0.25">
      <c r="A201" s="86" t="s">
        <v>56</v>
      </c>
      <c r="B201" s="86"/>
      <c r="C201" s="86"/>
      <c r="D201" s="86"/>
      <c r="E201" s="86"/>
      <c r="F201" s="86"/>
      <c r="G201" s="86"/>
      <c r="H201" s="15"/>
      <c r="I201" s="15"/>
      <c r="J201" s="15"/>
      <c r="K201" s="15"/>
      <c r="L201" s="15"/>
      <c r="M201" s="129" t="s">
        <v>57</v>
      </c>
      <c r="N201" s="129"/>
      <c r="O201" s="129"/>
      <c r="P201" s="129"/>
      <c r="Q201" s="129"/>
      <c r="R201" s="129"/>
      <c r="S201" s="129"/>
      <c r="T201" s="12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</row>
    <row r="202" spans="1:36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</row>
    <row r="203" spans="1:36" x14ac:dyDescent="0.25">
      <c r="A203" s="86" t="s">
        <v>196</v>
      </c>
      <c r="B203" s="86"/>
      <c r="C203" s="86"/>
      <c r="D203" s="86"/>
      <c r="E203" s="86"/>
      <c r="F203" s="86"/>
      <c r="G203" s="86"/>
      <c r="H203" s="86"/>
      <c r="I203" s="86"/>
      <c r="J203" s="86"/>
      <c r="K203" s="86"/>
      <c r="L203" s="86"/>
      <c r="M203" s="86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</row>
    <row r="204" spans="1:36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</row>
    <row r="205" spans="1:36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</row>
    <row r="206" spans="1:36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</row>
    <row r="207" spans="1:36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</row>
    <row r="208" spans="1:36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</row>
    <row r="209" spans="1:36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</row>
    <row r="210" spans="1:36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</row>
    <row r="211" spans="1:36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</row>
    <row r="212" spans="1:36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</row>
    <row r="213" spans="1:36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</row>
    <row r="214" spans="1:36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</row>
    <row r="215" spans="1:36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</row>
    <row r="216" spans="1:36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</row>
    <row r="217" spans="1:36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</row>
    <row r="218" spans="1:36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</row>
    <row r="219" spans="1:36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</row>
    <row r="220" spans="1:36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</row>
    <row r="221" spans="1:36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</row>
    <row r="222" spans="1:36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</row>
    <row r="223" spans="1:36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</row>
    <row r="224" spans="1:36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</row>
    <row r="225" spans="1:36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</row>
    <row r="226" spans="1:36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</row>
    <row r="227" spans="1:36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</row>
    <row r="228" spans="1:36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</row>
    <row r="229" spans="1:36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</row>
    <row r="230" spans="1:36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</row>
    <row r="231" spans="1:36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</row>
    <row r="232" spans="1:36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</row>
    <row r="233" spans="1:36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</row>
    <row r="234" spans="1:36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</row>
    <row r="235" spans="1:36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</row>
    <row r="236" spans="1:36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</row>
    <row r="237" spans="1:36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</row>
    <row r="238" spans="1:36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</row>
    <row r="239" spans="1:36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</row>
    <row r="240" spans="1:36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</row>
    <row r="241" spans="1:36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</row>
    <row r="242" spans="1:36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</row>
    <row r="243" spans="1:36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</row>
    <row r="244" spans="1:36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</row>
    <row r="245" spans="1:36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</row>
    <row r="246" spans="1:36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</row>
    <row r="247" spans="1:36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</row>
    <row r="248" spans="1:36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</row>
    <row r="249" spans="1:36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</row>
    <row r="250" spans="1:36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</row>
    <row r="251" spans="1:36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</row>
    <row r="252" spans="1:36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</row>
    <row r="253" spans="1:36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</row>
    <row r="254" spans="1:36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</row>
    <row r="255" spans="1:36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</row>
    <row r="256" spans="1:36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</row>
    <row r="257" spans="1:36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</row>
    <row r="258" spans="1:36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</row>
    <row r="259" spans="1:36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</row>
    <row r="260" spans="1:36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</row>
    <row r="261" spans="1:36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</row>
    <row r="262" spans="1:36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</row>
    <row r="263" spans="1:36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</row>
    <row r="264" spans="1:36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</row>
    <row r="265" spans="1:36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</row>
    <row r="266" spans="1:36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</row>
    <row r="267" spans="1:36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</row>
    <row r="268" spans="1:36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</row>
    <row r="269" spans="1:36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</row>
    <row r="270" spans="1:36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</row>
    <row r="271" spans="1:36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</row>
    <row r="272" spans="1:36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</row>
    <row r="273" spans="1:36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</row>
    <row r="274" spans="1:36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</row>
    <row r="275" spans="1:36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</row>
    <row r="276" spans="1:36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</row>
    <row r="277" spans="1:36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</row>
    <row r="278" spans="1:36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</row>
    <row r="279" spans="1:36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</row>
    <row r="280" spans="1:36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</row>
    <row r="281" spans="1:36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</row>
    <row r="282" spans="1:36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</row>
    <row r="283" spans="1:36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</row>
    <row r="284" spans="1:36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</row>
    <row r="285" spans="1:36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</row>
    <row r="286" spans="1:36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</row>
    <row r="287" spans="1:36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</row>
    <row r="288" spans="1:36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</row>
    <row r="289" spans="1:36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</row>
    <row r="290" spans="1:36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</row>
    <row r="291" spans="1:36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</row>
    <row r="292" spans="1:36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</row>
    <row r="293" spans="1:36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</row>
    <row r="294" spans="1:36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</row>
    <row r="295" spans="1:36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</row>
    <row r="296" spans="1:36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</row>
    <row r="297" spans="1:36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</row>
    <row r="298" spans="1:36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</row>
    <row r="299" spans="1:36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</row>
    <row r="300" spans="1:36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</row>
    <row r="301" spans="1:36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</row>
    <row r="302" spans="1:36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</row>
    <row r="303" spans="1:36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</row>
    <row r="304" spans="1:36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</row>
    <row r="305" spans="1:36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</row>
    <row r="306" spans="1:36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</row>
    <row r="307" spans="1:36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</row>
    <row r="308" spans="1:36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</row>
    <row r="309" spans="1:36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</row>
    <row r="310" spans="1:36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</row>
    <row r="311" spans="1:36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</row>
    <row r="312" spans="1:36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</row>
    <row r="313" spans="1:36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</row>
    <row r="314" spans="1:36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</row>
    <row r="315" spans="1:36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</row>
    <row r="316" spans="1:36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</row>
    <row r="317" spans="1:36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</row>
    <row r="318" spans="1:36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</row>
    <row r="319" spans="1:36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</row>
    <row r="320" spans="1:36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</row>
    <row r="321" spans="1:36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</row>
    <row r="322" spans="1:36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</row>
    <row r="323" spans="1:36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</row>
    <row r="324" spans="1:36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</row>
    <row r="325" spans="1:36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</row>
    <row r="326" spans="1:36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</row>
    <row r="327" spans="1:36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</row>
    <row r="328" spans="1:36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</row>
    <row r="329" spans="1:36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</row>
    <row r="330" spans="1:36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</row>
    <row r="331" spans="1:36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</row>
    <row r="332" spans="1:36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</row>
    <row r="333" spans="1:36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</row>
    <row r="334" spans="1:36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</row>
    <row r="335" spans="1:36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</row>
    <row r="336" spans="1:36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</row>
    <row r="337" spans="1:36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</row>
    <row r="338" spans="1:36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</row>
    <row r="339" spans="1:36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</row>
    <row r="340" spans="1:36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</row>
    <row r="341" spans="1:36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</row>
    <row r="342" spans="1:36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</row>
    <row r="343" spans="1:36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</row>
    <row r="344" spans="1:36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</row>
    <row r="345" spans="1:36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</row>
    <row r="346" spans="1:36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</row>
    <row r="347" spans="1:36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</row>
    <row r="348" spans="1:36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</row>
    <row r="349" spans="1:36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</row>
    <row r="350" spans="1:36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</row>
    <row r="351" spans="1:36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</row>
    <row r="352" spans="1:36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</row>
    <row r="353" spans="1:36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</row>
    <row r="354" spans="1:36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</row>
    <row r="355" spans="1:36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</row>
    <row r="356" spans="1:36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</row>
    <row r="357" spans="1:36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</row>
    <row r="358" spans="1:36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</row>
    <row r="359" spans="1:36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</row>
    <row r="360" spans="1:36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</row>
    <row r="361" spans="1:36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</row>
    <row r="362" spans="1:36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</row>
    <row r="363" spans="1:36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</row>
    <row r="364" spans="1:36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</row>
    <row r="365" spans="1:36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</row>
    <row r="366" spans="1:36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</row>
    <row r="367" spans="1:36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</row>
    <row r="368" spans="1:36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</row>
    <row r="369" spans="1:36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</row>
    <row r="370" spans="1:36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</row>
    <row r="371" spans="1:36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</row>
    <row r="372" spans="1:36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</row>
    <row r="373" spans="1:36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</row>
    <row r="374" spans="1:36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</row>
    <row r="375" spans="1:36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</row>
    <row r="376" spans="1:36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</row>
    <row r="377" spans="1:36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</row>
    <row r="378" spans="1:36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</row>
    <row r="379" spans="1:36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</row>
    <row r="380" spans="1:36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</row>
    <row r="381" spans="1:36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</row>
    <row r="382" spans="1:36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</row>
    <row r="383" spans="1:36" x14ac:dyDescent="0.2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</row>
    <row r="384" spans="1:36" x14ac:dyDescent="0.2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</row>
    <row r="385" spans="1:36" x14ac:dyDescent="0.2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</row>
    <row r="386" spans="1:36" x14ac:dyDescent="0.2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</row>
    <row r="387" spans="1:36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</row>
    <row r="388" spans="1:36" x14ac:dyDescent="0.2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</row>
    <row r="389" spans="1:36" x14ac:dyDescent="0.2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</row>
    <row r="390" spans="1:36" x14ac:dyDescent="0.2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</row>
    <row r="391" spans="1:36" x14ac:dyDescent="0.2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</row>
    <row r="392" spans="1:36" x14ac:dyDescent="0.2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</row>
    <row r="393" spans="1:36" x14ac:dyDescent="0.2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</row>
    <row r="394" spans="1:36" x14ac:dyDescent="0.2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</row>
    <row r="395" spans="1:36" x14ac:dyDescent="0.2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</row>
    <row r="396" spans="1:36" x14ac:dyDescent="0.2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</row>
    <row r="397" spans="1:36" x14ac:dyDescent="0.2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</row>
    <row r="398" spans="1:36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</row>
    <row r="399" spans="1:36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</row>
    <row r="400" spans="1:36" x14ac:dyDescent="0.2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</row>
    <row r="401" spans="1:36" x14ac:dyDescent="0.2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</row>
    <row r="402" spans="1:36" x14ac:dyDescent="0.2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</row>
    <row r="403" spans="1:36" x14ac:dyDescent="0.2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</row>
    <row r="404" spans="1:36" x14ac:dyDescent="0.2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</row>
    <row r="405" spans="1:36" x14ac:dyDescent="0.2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</row>
    <row r="406" spans="1:36" x14ac:dyDescent="0.2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</row>
    <row r="407" spans="1:36" x14ac:dyDescent="0.2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</row>
    <row r="408" spans="1:36" x14ac:dyDescent="0.2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</row>
    <row r="409" spans="1:36" x14ac:dyDescent="0.2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</row>
    <row r="410" spans="1:36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</row>
    <row r="411" spans="1:36" x14ac:dyDescent="0.2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</row>
    <row r="412" spans="1:36" x14ac:dyDescent="0.2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</row>
    <row r="413" spans="1:36" x14ac:dyDescent="0.2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</row>
    <row r="414" spans="1:36" x14ac:dyDescent="0.2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</row>
    <row r="415" spans="1:36" x14ac:dyDescent="0.2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</row>
    <row r="416" spans="1:36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</row>
    <row r="417" spans="1:36" x14ac:dyDescent="0.25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</row>
    <row r="418" spans="1:36" x14ac:dyDescent="0.25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</row>
    <row r="419" spans="1:36" x14ac:dyDescent="0.25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</row>
    <row r="420" spans="1:36" x14ac:dyDescent="0.25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</row>
    <row r="421" spans="1:36" x14ac:dyDescent="0.25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</row>
    <row r="422" spans="1:36" x14ac:dyDescent="0.25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</row>
    <row r="423" spans="1:36" x14ac:dyDescent="0.25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</row>
    <row r="424" spans="1:36" x14ac:dyDescent="0.25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</row>
    <row r="425" spans="1:36" x14ac:dyDescent="0.25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</row>
    <row r="426" spans="1:36" x14ac:dyDescent="0.25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</row>
    <row r="427" spans="1:36" x14ac:dyDescent="0.25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</row>
    <row r="428" spans="1:36" x14ac:dyDescent="0.25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</row>
    <row r="429" spans="1:36" x14ac:dyDescent="0.25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</row>
    <row r="430" spans="1:36" x14ac:dyDescent="0.25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</row>
    <row r="431" spans="1:36" x14ac:dyDescent="0.25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</row>
    <row r="432" spans="1:36" x14ac:dyDescent="0.25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</row>
    <row r="433" spans="1:36" x14ac:dyDescent="0.25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</row>
    <row r="434" spans="1:36" x14ac:dyDescent="0.25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</row>
    <row r="435" spans="1:36" x14ac:dyDescent="0.25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</row>
  </sheetData>
  <mergeCells count="536">
    <mergeCell ref="A1:H1"/>
    <mergeCell ref="B196:P196"/>
    <mergeCell ref="Q196:T196"/>
    <mergeCell ref="U196:Y196"/>
    <mergeCell ref="Z196:AD196"/>
    <mergeCell ref="AE196:AJ196"/>
    <mergeCell ref="A201:G201"/>
    <mergeCell ref="M201:T201"/>
    <mergeCell ref="B198:P198"/>
    <mergeCell ref="Q198:T198"/>
    <mergeCell ref="U198:Y198"/>
    <mergeCell ref="Z198:AD198"/>
    <mergeCell ref="AE198:AJ198"/>
    <mergeCell ref="B199:P199"/>
    <mergeCell ref="Q199:T199"/>
    <mergeCell ref="U199:Y199"/>
    <mergeCell ref="Z199:AD199"/>
    <mergeCell ref="AE199:AJ199"/>
    <mergeCell ref="B197:P197"/>
    <mergeCell ref="Q197:T197"/>
    <mergeCell ref="U197:Y197"/>
    <mergeCell ref="Z197:AD197"/>
    <mergeCell ref="AE197:AJ197"/>
    <mergeCell ref="B194:P194"/>
    <mergeCell ref="Q194:T194"/>
    <mergeCell ref="U194:Y194"/>
    <mergeCell ref="Z194:AD194"/>
    <mergeCell ref="AE194:AJ194"/>
    <mergeCell ref="B195:P195"/>
    <mergeCell ref="Q195:T195"/>
    <mergeCell ref="U195:Y195"/>
    <mergeCell ref="Z195:AD195"/>
    <mergeCell ref="AE195:AJ195"/>
    <mergeCell ref="A189:AJ189"/>
    <mergeCell ref="A190:AJ190"/>
    <mergeCell ref="A191:AJ191"/>
    <mergeCell ref="A192:AJ192"/>
    <mergeCell ref="AE193:AJ193"/>
    <mergeCell ref="Z193:AD193"/>
    <mergeCell ref="U193:Y193"/>
    <mergeCell ref="Q193:T193"/>
    <mergeCell ref="B193:P193"/>
    <mergeCell ref="B187:S187"/>
    <mergeCell ref="T187:X187"/>
    <mergeCell ref="Y187:AC187"/>
    <mergeCell ref="AD187:AJ187"/>
    <mergeCell ref="B184:S184"/>
    <mergeCell ref="T184:X184"/>
    <mergeCell ref="Y184:AC184"/>
    <mergeCell ref="AD184:AJ184"/>
    <mergeCell ref="B183:S183"/>
    <mergeCell ref="T183:X183"/>
    <mergeCell ref="Y183:AC183"/>
    <mergeCell ref="AD183:AJ183"/>
    <mergeCell ref="B186:S186"/>
    <mergeCell ref="T186:X186"/>
    <mergeCell ref="Y186:AC186"/>
    <mergeCell ref="AD186:AJ186"/>
    <mergeCell ref="B185:S185"/>
    <mergeCell ref="T185:X185"/>
    <mergeCell ref="Y185:AC185"/>
    <mergeCell ref="AD185:AJ185"/>
    <mergeCell ref="A179:AJ179"/>
    <mergeCell ref="A180:AJ180"/>
    <mergeCell ref="A181:AJ181"/>
    <mergeCell ref="B182:S182"/>
    <mergeCell ref="T182:X182"/>
    <mergeCell ref="Y182:AC182"/>
    <mergeCell ref="AD182:AJ182"/>
    <mergeCell ref="B172:S172"/>
    <mergeCell ref="T172:X172"/>
    <mergeCell ref="Y172:AC172"/>
    <mergeCell ref="AD172:AJ172"/>
    <mergeCell ref="B170:S170"/>
    <mergeCell ref="T170:X170"/>
    <mergeCell ref="Y170:AC170"/>
    <mergeCell ref="AD170:AJ170"/>
    <mergeCell ref="B171:S171"/>
    <mergeCell ref="T171:X171"/>
    <mergeCell ref="Y171:AC171"/>
    <mergeCell ref="AD171:AJ171"/>
    <mergeCell ref="A178:AJ178"/>
    <mergeCell ref="B163:T163"/>
    <mergeCell ref="U163:Y163"/>
    <mergeCell ref="Z163:AC163"/>
    <mergeCell ref="AD163:AJ163"/>
    <mergeCell ref="A165:AJ165"/>
    <mergeCell ref="B169:S169"/>
    <mergeCell ref="T169:X169"/>
    <mergeCell ref="Y169:AC169"/>
    <mergeCell ref="AD169:AJ169"/>
    <mergeCell ref="A166:AJ166"/>
    <mergeCell ref="A167:AJ167"/>
    <mergeCell ref="A168:AJ168"/>
    <mergeCell ref="B162:T162"/>
    <mergeCell ref="U162:Y162"/>
    <mergeCell ref="Z162:AC162"/>
    <mergeCell ref="AD162:AJ162"/>
    <mergeCell ref="B160:T160"/>
    <mergeCell ref="U160:Y160"/>
    <mergeCell ref="Z160:AC160"/>
    <mergeCell ref="AD160:AJ160"/>
    <mergeCell ref="B161:T161"/>
    <mergeCell ref="U161:Y161"/>
    <mergeCell ref="Z161:AC161"/>
    <mergeCell ref="AD161:AJ161"/>
    <mergeCell ref="B158:T158"/>
    <mergeCell ref="U158:Y158"/>
    <mergeCell ref="Z158:AC158"/>
    <mergeCell ref="AD158:AJ158"/>
    <mergeCell ref="B159:T159"/>
    <mergeCell ref="U159:Y159"/>
    <mergeCell ref="Z159:AC159"/>
    <mergeCell ref="AD159:AJ159"/>
    <mergeCell ref="A156:AJ156"/>
    <mergeCell ref="B157:T157"/>
    <mergeCell ref="U157:Y157"/>
    <mergeCell ref="Z157:AC157"/>
    <mergeCell ref="AD157:AJ157"/>
    <mergeCell ref="B153:T153"/>
    <mergeCell ref="U153:Y153"/>
    <mergeCell ref="Z153:AC153"/>
    <mergeCell ref="AD153:AJ153"/>
    <mergeCell ref="B154:T154"/>
    <mergeCell ref="U154:Y154"/>
    <mergeCell ref="Z154:AC154"/>
    <mergeCell ref="AD154:AJ154"/>
    <mergeCell ref="B151:T151"/>
    <mergeCell ref="U151:Y151"/>
    <mergeCell ref="Z151:AC151"/>
    <mergeCell ref="AD151:AJ151"/>
    <mergeCell ref="B152:T152"/>
    <mergeCell ref="U152:Y152"/>
    <mergeCell ref="Z152:AC152"/>
    <mergeCell ref="AD152:AJ152"/>
    <mergeCell ref="B147:T147"/>
    <mergeCell ref="U147:Y147"/>
    <mergeCell ref="Z147:AC147"/>
    <mergeCell ref="AD147:AJ147"/>
    <mergeCell ref="A149:AJ149"/>
    <mergeCell ref="B150:T150"/>
    <mergeCell ref="U150:Y150"/>
    <mergeCell ref="Z150:AC150"/>
    <mergeCell ref="AD150:AJ150"/>
    <mergeCell ref="B145:T145"/>
    <mergeCell ref="U145:Y145"/>
    <mergeCell ref="Z145:AC145"/>
    <mergeCell ref="AD145:AJ145"/>
    <mergeCell ref="B146:T146"/>
    <mergeCell ref="U146:Y146"/>
    <mergeCell ref="Z146:AC146"/>
    <mergeCell ref="AD146:AJ146"/>
    <mergeCell ref="B143:T143"/>
    <mergeCell ref="U143:Y143"/>
    <mergeCell ref="Z143:AC143"/>
    <mergeCell ref="AD143:AJ143"/>
    <mergeCell ref="B144:T144"/>
    <mergeCell ref="U144:Y144"/>
    <mergeCell ref="Z144:AC144"/>
    <mergeCell ref="AD144:AJ144"/>
    <mergeCell ref="B141:T141"/>
    <mergeCell ref="U141:Y141"/>
    <mergeCell ref="Z141:AC141"/>
    <mergeCell ref="AD141:AJ141"/>
    <mergeCell ref="B142:T142"/>
    <mergeCell ref="U142:Y142"/>
    <mergeCell ref="Z142:AC142"/>
    <mergeCell ref="AD142:AJ142"/>
    <mergeCell ref="A134:AJ134"/>
    <mergeCell ref="A135:AJ135"/>
    <mergeCell ref="A136:AJ136"/>
    <mergeCell ref="A137:AJ137"/>
    <mergeCell ref="A139:AJ139"/>
    <mergeCell ref="AD140:AJ140"/>
    <mergeCell ref="Z140:AC140"/>
    <mergeCell ref="U140:Y140"/>
    <mergeCell ref="B140:T140"/>
    <mergeCell ref="B131:S131"/>
    <mergeCell ref="T131:X131"/>
    <mergeCell ref="Y131:AC131"/>
    <mergeCell ref="AD131:AJ131"/>
    <mergeCell ref="B132:S132"/>
    <mergeCell ref="T132:X132"/>
    <mergeCell ref="Y132:AC132"/>
    <mergeCell ref="AD132:AJ132"/>
    <mergeCell ref="A128:AJ128"/>
    <mergeCell ref="AD129:AJ129"/>
    <mergeCell ref="Y129:AC129"/>
    <mergeCell ref="T129:X129"/>
    <mergeCell ref="B129:S129"/>
    <mergeCell ref="B130:S130"/>
    <mergeCell ref="T130:X130"/>
    <mergeCell ref="Y130:AC130"/>
    <mergeCell ref="AD130:AJ130"/>
    <mergeCell ref="B123:Y123"/>
    <mergeCell ref="Z123:AD123"/>
    <mergeCell ref="AE123:AJ123"/>
    <mergeCell ref="A125:AJ125"/>
    <mergeCell ref="A126:AJ126"/>
    <mergeCell ref="A127:AJ127"/>
    <mergeCell ref="B122:Y122"/>
    <mergeCell ref="Z122:AD122"/>
    <mergeCell ref="AE122:AJ122"/>
    <mergeCell ref="B120:Y120"/>
    <mergeCell ref="Z120:AD120"/>
    <mergeCell ref="AE120:AJ120"/>
    <mergeCell ref="B121:Y121"/>
    <mergeCell ref="Z121:AD121"/>
    <mergeCell ref="AE121:AJ121"/>
    <mergeCell ref="A116:AJ116"/>
    <mergeCell ref="A117:AJ117"/>
    <mergeCell ref="A118:AJ118"/>
    <mergeCell ref="AE119:AJ119"/>
    <mergeCell ref="Z119:AD119"/>
    <mergeCell ref="B119:Y119"/>
    <mergeCell ref="B111:U111"/>
    <mergeCell ref="V111:Y111"/>
    <mergeCell ref="Z111:AD111"/>
    <mergeCell ref="AE111:AJ111"/>
    <mergeCell ref="B113:U113"/>
    <mergeCell ref="V113:Y113"/>
    <mergeCell ref="Z113:AD113"/>
    <mergeCell ref="AE113:AJ113"/>
    <mergeCell ref="A115:AJ115"/>
    <mergeCell ref="B112:U112"/>
    <mergeCell ref="V112:Y112"/>
    <mergeCell ref="Z112:AD112"/>
    <mergeCell ref="AE112:AJ112"/>
    <mergeCell ref="B110:U110"/>
    <mergeCell ref="V110:Y110"/>
    <mergeCell ref="Z110:AD110"/>
    <mergeCell ref="AE110:AJ110"/>
    <mergeCell ref="B109:U109"/>
    <mergeCell ref="V109:Y109"/>
    <mergeCell ref="Z109:AD109"/>
    <mergeCell ref="AE109:AJ109"/>
    <mergeCell ref="B108:U108"/>
    <mergeCell ref="V108:Y108"/>
    <mergeCell ref="Z108:AD108"/>
    <mergeCell ref="AE108:AJ108"/>
    <mergeCell ref="B106:U106"/>
    <mergeCell ref="V106:Y106"/>
    <mergeCell ref="Z106:AD106"/>
    <mergeCell ref="AE106:AJ106"/>
    <mergeCell ref="B107:U107"/>
    <mergeCell ref="V107:Y107"/>
    <mergeCell ref="Z107:AD107"/>
    <mergeCell ref="AE107:AJ107"/>
    <mergeCell ref="A101:AJ101"/>
    <mergeCell ref="A102:AJ102"/>
    <mergeCell ref="A103:AJ103"/>
    <mergeCell ref="A104:AJ104"/>
    <mergeCell ref="AE105:AJ105"/>
    <mergeCell ref="Z105:AD105"/>
    <mergeCell ref="V105:Y105"/>
    <mergeCell ref="B105:U105"/>
    <mergeCell ref="B98:T98"/>
    <mergeCell ref="U98:Y98"/>
    <mergeCell ref="Z98:AD98"/>
    <mergeCell ref="AE98:AJ98"/>
    <mergeCell ref="B99:T99"/>
    <mergeCell ref="U99:Y99"/>
    <mergeCell ref="Z99:AD99"/>
    <mergeCell ref="AE99:AJ99"/>
    <mergeCell ref="B96:T96"/>
    <mergeCell ref="U96:Y96"/>
    <mergeCell ref="Z96:AD96"/>
    <mergeCell ref="AE96:AJ96"/>
    <mergeCell ref="B97:T97"/>
    <mergeCell ref="U97:Y97"/>
    <mergeCell ref="Z97:AD97"/>
    <mergeCell ref="AE97:AJ97"/>
    <mergeCell ref="B94:T94"/>
    <mergeCell ref="U94:Y94"/>
    <mergeCell ref="Z94:AD94"/>
    <mergeCell ref="AE94:AJ94"/>
    <mergeCell ref="B95:T95"/>
    <mergeCell ref="U95:Y95"/>
    <mergeCell ref="Z95:AD95"/>
    <mergeCell ref="AE95:AJ95"/>
    <mergeCell ref="A89:AJ89"/>
    <mergeCell ref="A90:AJ90"/>
    <mergeCell ref="A91:AJ91"/>
    <mergeCell ref="A92:AJ92"/>
    <mergeCell ref="AE93:AJ93"/>
    <mergeCell ref="Z93:AD93"/>
    <mergeCell ref="U93:Y93"/>
    <mergeCell ref="B93:T93"/>
    <mergeCell ref="B80:S80"/>
    <mergeCell ref="T80:W80"/>
    <mergeCell ref="X80:AA80"/>
    <mergeCell ref="AB80:AE80"/>
    <mergeCell ref="AF80:AJ80"/>
    <mergeCell ref="B87:S87"/>
    <mergeCell ref="T87:W87"/>
    <mergeCell ref="X87:AA87"/>
    <mergeCell ref="AB87:AE87"/>
    <mergeCell ref="AF87:AJ87"/>
    <mergeCell ref="B85:S85"/>
    <mergeCell ref="T85:W85"/>
    <mergeCell ref="X85:AA85"/>
    <mergeCell ref="AB85:AE85"/>
    <mergeCell ref="AF85:AJ85"/>
    <mergeCell ref="B86:S86"/>
    <mergeCell ref="T86:W86"/>
    <mergeCell ref="X86:AA86"/>
    <mergeCell ref="AB86:AE86"/>
    <mergeCell ref="AF86:AJ86"/>
    <mergeCell ref="B83:S83"/>
    <mergeCell ref="T83:W83"/>
    <mergeCell ref="X83:AA83"/>
    <mergeCell ref="AB83:AE83"/>
    <mergeCell ref="AF83:AJ83"/>
    <mergeCell ref="B84:S84"/>
    <mergeCell ref="T84:W84"/>
    <mergeCell ref="X84:AA84"/>
    <mergeCell ref="AB84:AE84"/>
    <mergeCell ref="AF84:AJ84"/>
    <mergeCell ref="B81:S81"/>
    <mergeCell ref="T81:W81"/>
    <mergeCell ref="X81:AA81"/>
    <mergeCell ref="AB81:AE81"/>
    <mergeCell ref="AF81:AJ81"/>
    <mergeCell ref="B82:S82"/>
    <mergeCell ref="T82:W82"/>
    <mergeCell ref="X82:AA82"/>
    <mergeCell ref="AB82:AE82"/>
    <mergeCell ref="AF82:AJ82"/>
    <mergeCell ref="A75:AJ75"/>
    <mergeCell ref="A76:AJ76"/>
    <mergeCell ref="A77:AJ77"/>
    <mergeCell ref="A78:AJ78"/>
    <mergeCell ref="AF79:AJ79"/>
    <mergeCell ref="AB79:AE79"/>
    <mergeCell ref="X79:AA79"/>
    <mergeCell ref="T79:W79"/>
    <mergeCell ref="B79:S79"/>
    <mergeCell ref="B72:U72"/>
    <mergeCell ref="V72:Z72"/>
    <mergeCell ref="AA72:AE72"/>
    <mergeCell ref="AF72:AJ72"/>
    <mergeCell ref="B73:U73"/>
    <mergeCell ref="V73:Z73"/>
    <mergeCell ref="AA73:AE73"/>
    <mergeCell ref="AF73:AJ73"/>
    <mergeCell ref="B70:U70"/>
    <mergeCell ref="V70:Z70"/>
    <mergeCell ref="AA70:AE70"/>
    <mergeCell ref="AF70:AJ70"/>
    <mergeCell ref="B71:U71"/>
    <mergeCell ref="V71:Z71"/>
    <mergeCell ref="AA71:AE71"/>
    <mergeCell ref="AF71:AJ71"/>
    <mergeCell ref="A65:AJ65"/>
    <mergeCell ref="A66:AJ66"/>
    <mergeCell ref="A67:AJ67"/>
    <mergeCell ref="A68:AJ68"/>
    <mergeCell ref="AF69:AJ69"/>
    <mergeCell ref="AA69:AE69"/>
    <mergeCell ref="V69:Z69"/>
    <mergeCell ref="B69:U69"/>
    <mergeCell ref="A56:AJ56"/>
    <mergeCell ref="A57:AJ57"/>
    <mergeCell ref="A58:AJ58"/>
    <mergeCell ref="B63:S63"/>
    <mergeCell ref="T63:W63"/>
    <mergeCell ref="X63:AA63"/>
    <mergeCell ref="AB63:AE63"/>
    <mergeCell ref="AF63:AJ63"/>
    <mergeCell ref="B62:S62"/>
    <mergeCell ref="T62:W62"/>
    <mergeCell ref="X62:AA62"/>
    <mergeCell ref="AB62:AE62"/>
    <mergeCell ref="AF62:AJ62"/>
    <mergeCell ref="B61:S61"/>
    <mergeCell ref="T61:W61"/>
    <mergeCell ref="X61:AA61"/>
    <mergeCell ref="AB61:AE61"/>
    <mergeCell ref="AF61:AJ61"/>
    <mergeCell ref="B59:S59"/>
    <mergeCell ref="B60:S60"/>
    <mergeCell ref="T60:W60"/>
    <mergeCell ref="X60:AA60"/>
    <mergeCell ref="AB60:AE60"/>
    <mergeCell ref="AF60:AJ60"/>
    <mergeCell ref="B42:O42"/>
    <mergeCell ref="P42:V42"/>
    <mergeCell ref="W42:AA42"/>
    <mergeCell ref="AB42:AF42"/>
    <mergeCell ref="AG42:AJ42"/>
    <mergeCell ref="A45:AJ45"/>
    <mergeCell ref="A53:AJ53"/>
    <mergeCell ref="A55:AJ55"/>
    <mergeCell ref="AF59:AJ59"/>
    <mergeCell ref="AB59:AE59"/>
    <mergeCell ref="X59:AA59"/>
    <mergeCell ref="T59:W59"/>
    <mergeCell ref="B43:O43"/>
    <mergeCell ref="P43:V43"/>
    <mergeCell ref="W43:AA43"/>
    <mergeCell ref="AB43:AF43"/>
    <mergeCell ref="AG43:AJ43"/>
    <mergeCell ref="B44:O44"/>
    <mergeCell ref="P44:V44"/>
    <mergeCell ref="W44:AA44"/>
    <mergeCell ref="AB44:AF44"/>
    <mergeCell ref="AG44:AJ44"/>
    <mergeCell ref="AD47:AJ47"/>
    <mergeCell ref="AD48:AJ48"/>
    <mergeCell ref="B37:S37"/>
    <mergeCell ref="T37:X37"/>
    <mergeCell ref="Y37:AB37"/>
    <mergeCell ref="AC37:AF37"/>
    <mergeCell ref="AG37:AJ37"/>
    <mergeCell ref="AG41:AJ41"/>
    <mergeCell ref="AB41:AF41"/>
    <mergeCell ref="W41:AA41"/>
    <mergeCell ref="B41:O41"/>
    <mergeCell ref="A39:AJ39"/>
    <mergeCell ref="P41:V41"/>
    <mergeCell ref="B35:S35"/>
    <mergeCell ref="T35:X35"/>
    <mergeCell ref="Y35:AB35"/>
    <mergeCell ref="AC35:AF35"/>
    <mergeCell ref="AG35:AJ35"/>
    <mergeCell ref="B36:S36"/>
    <mergeCell ref="T36:X36"/>
    <mergeCell ref="Y36:AB36"/>
    <mergeCell ref="AC36:AF36"/>
    <mergeCell ref="AG36:AJ36"/>
    <mergeCell ref="AG31:AJ31"/>
    <mergeCell ref="AG26:AJ26"/>
    <mergeCell ref="A28:AJ28"/>
    <mergeCell ref="B30:S30"/>
    <mergeCell ref="T30:X30"/>
    <mergeCell ref="Y30:AB30"/>
    <mergeCell ref="AC30:AF30"/>
    <mergeCell ref="AG30:AJ30"/>
    <mergeCell ref="B34:S34"/>
    <mergeCell ref="T34:X34"/>
    <mergeCell ref="Y34:AB34"/>
    <mergeCell ref="AC34:AF34"/>
    <mergeCell ref="AG34:AJ34"/>
    <mergeCell ref="B32:S32"/>
    <mergeCell ref="T32:X32"/>
    <mergeCell ref="Y32:AB32"/>
    <mergeCell ref="AC32:AF32"/>
    <mergeCell ref="AG32:AJ32"/>
    <mergeCell ref="B33:S33"/>
    <mergeCell ref="T33:X33"/>
    <mergeCell ref="Y33:AB33"/>
    <mergeCell ref="AC33:AF33"/>
    <mergeCell ref="AG33:AJ33"/>
    <mergeCell ref="A26:H26"/>
    <mergeCell ref="I26:K26"/>
    <mergeCell ref="L26:N26"/>
    <mergeCell ref="O26:R26"/>
    <mergeCell ref="S26:V26"/>
    <mergeCell ref="W26:Z26"/>
    <mergeCell ref="AA26:AC26"/>
    <mergeCell ref="AD26:AF26"/>
    <mergeCell ref="B31:S31"/>
    <mergeCell ref="T31:X31"/>
    <mergeCell ref="Y31:AB31"/>
    <mergeCell ref="AC31:AF31"/>
    <mergeCell ref="B25:H25"/>
    <mergeCell ref="I25:K25"/>
    <mergeCell ref="L25:N25"/>
    <mergeCell ref="O25:R25"/>
    <mergeCell ref="S25:V25"/>
    <mergeCell ref="W25:Z25"/>
    <mergeCell ref="AA25:AC25"/>
    <mergeCell ref="AD25:AF25"/>
    <mergeCell ref="AG25:AJ25"/>
    <mergeCell ref="AA23:AC23"/>
    <mergeCell ref="AD23:AF23"/>
    <mergeCell ref="AG23:AJ23"/>
    <mergeCell ref="B24:H24"/>
    <mergeCell ref="I24:K24"/>
    <mergeCell ref="L24:N24"/>
    <mergeCell ref="O24:R24"/>
    <mergeCell ref="S24:V24"/>
    <mergeCell ref="W24:Z24"/>
    <mergeCell ref="AA24:AC24"/>
    <mergeCell ref="AD24:AF24"/>
    <mergeCell ref="AG24:AJ24"/>
    <mergeCell ref="O21:Z21"/>
    <mergeCell ref="O22:R22"/>
    <mergeCell ref="S22:V22"/>
    <mergeCell ref="W22:Z22"/>
    <mergeCell ref="B23:H23"/>
    <mergeCell ref="I23:K23"/>
    <mergeCell ref="L23:N23"/>
    <mergeCell ref="O23:R23"/>
    <mergeCell ref="S23:V23"/>
    <mergeCell ref="W23:Z23"/>
    <mergeCell ref="A203:M203"/>
    <mergeCell ref="A9:AJ9"/>
    <mergeCell ref="A11:AJ11"/>
    <mergeCell ref="A12:AJ12"/>
    <mergeCell ref="A13:AJ13"/>
    <mergeCell ref="A14:AJ14"/>
    <mergeCell ref="A15:AJ15"/>
    <mergeCell ref="S1:AJ1"/>
    <mergeCell ref="S2:AJ2"/>
    <mergeCell ref="S3:AJ3"/>
    <mergeCell ref="S4:AJ4"/>
    <mergeCell ref="A6:AJ6"/>
    <mergeCell ref="A8:AJ8"/>
    <mergeCell ref="A16:AJ16"/>
    <mergeCell ref="A17:AJ17"/>
    <mergeCell ref="A18:AJ18"/>
    <mergeCell ref="A20:A22"/>
    <mergeCell ref="B20:H22"/>
    <mergeCell ref="I20:K22"/>
    <mergeCell ref="L20:Z20"/>
    <mergeCell ref="AA20:AC22"/>
    <mergeCell ref="AD20:AF22"/>
    <mergeCell ref="AG20:AJ22"/>
    <mergeCell ref="L21:N22"/>
    <mergeCell ref="AD49:AJ49"/>
    <mergeCell ref="AD50:AJ50"/>
    <mergeCell ref="AD51:AJ51"/>
    <mergeCell ref="AD52:AJ52"/>
    <mergeCell ref="B47:U47"/>
    <mergeCell ref="B48:U48"/>
    <mergeCell ref="B49:U49"/>
    <mergeCell ref="B50:U50"/>
    <mergeCell ref="B51:U51"/>
    <mergeCell ref="B52:U52"/>
    <mergeCell ref="V47:AC47"/>
    <mergeCell ref="V48:AC48"/>
    <mergeCell ref="V49:AC49"/>
    <mergeCell ref="V50:AC50"/>
    <mergeCell ref="V51:AC51"/>
    <mergeCell ref="V52:AC52"/>
  </mergeCells>
  <pageMargins left="0.34" right="0.2" top="0.2" bottom="0.2" header="0.2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MOLODEGNII CENTR</dc:creator>
  <cp:lastModifiedBy>Пользователь Gigabyte</cp:lastModifiedBy>
  <cp:lastPrinted>2024-01-16T06:07:17Z</cp:lastPrinted>
  <dcterms:created xsi:type="dcterms:W3CDTF">2018-01-15T14:36:10Z</dcterms:created>
  <dcterms:modified xsi:type="dcterms:W3CDTF">2024-01-16T06:07:21Z</dcterms:modified>
</cp:coreProperties>
</file>